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14010" yWindow="30" windowWidth="14760" windowHeight="12585"/>
  </bookViews>
  <sheets>
    <sheet name="Индексы по расценкам" sheetId="2" r:id="rId1"/>
    <sheet name="Индексы по разделам и смете" sheetId="3" r:id="rId2"/>
  </sheets>
  <definedNames>
    <definedName name="_xlnm._FilterDatabase" localSheetId="1" hidden="1">'Индексы по разделам и смете'!$A$12:$N$18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аксимальное_изменение_индекса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'Индексы по расценкам'!$A$1:$O$117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ерк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25725"/>
</workbook>
</file>

<file path=xl/calcChain.xml><?xml version="1.0" encoding="utf-8"?>
<calcChain xmlns="http://schemas.openxmlformats.org/spreadsheetml/2006/main">
  <c r="A14" i="3"/>
  <c r="A15" s="1"/>
  <c r="N24"/>
  <c r="M24"/>
  <c r="L24"/>
  <c r="K24"/>
  <c r="E14"/>
  <c r="C13"/>
  <c r="J14"/>
  <c r="N14" s="1"/>
  <c r="B13"/>
  <c r="C14"/>
  <c r="I14"/>
  <c r="M14" s="1"/>
  <c r="F14"/>
  <c r="D13"/>
  <c r="E13"/>
  <c r="B14"/>
  <c r="G13"/>
  <c r="K13" s="1"/>
  <c r="H14"/>
  <c r="L14" s="1"/>
  <c r="I13"/>
  <c r="M13" s="1"/>
  <c r="F13"/>
  <c r="J13"/>
  <c r="N13" s="1"/>
  <c r="H13"/>
  <c r="L13" s="1"/>
  <c r="B15" l="1"/>
  <c r="F15"/>
  <c r="J15"/>
  <c r="N15" s="1"/>
  <c r="E15"/>
  <c r="H15"/>
  <c r="L15" s="1"/>
  <c r="C15"/>
  <c r="D15"/>
  <c r="A16"/>
  <c r="I15"/>
  <c r="M15" s="1"/>
  <c r="G15"/>
  <c r="K15" s="1"/>
  <c r="G14"/>
  <c r="K14" s="1"/>
  <c r="D14"/>
  <c r="A17" l="1"/>
  <c r="F16"/>
  <c r="J16"/>
  <c r="N16" s="1"/>
  <c r="G16"/>
  <c r="K16" s="1"/>
  <c r="B16"/>
  <c r="E16"/>
  <c r="I16"/>
  <c r="M16" s="1"/>
  <c r="D16"/>
  <c r="H16"/>
  <c r="L16" s="1"/>
  <c r="C16"/>
  <c r="H17" l="1"/>
  <c r="L17" s="1"/>
  <c r="A18"/>
  <c r="D17"/>
  <c r="E17"/>
  <c r="B17"/>
  <c r="F17"/>
  <c r="G17"/>
  <c r="K17" s="1"/>
  <c r="I17"/>
  <c r="M17" s="1"/>
  <c r="C17"/>
  <c r="J17"/>
  <c r="N17" s="1"/>
  <c r="E18" l="1"/>
  <c r="G18"/>
  <c r="K18" s="1"/>
  <c r="B18"/>
  <c r="C18"/>
  <c r="I18"/>
  <c r="M18" s="1"/>
  <c r="H18"/>
  <c r="L18" s="1"/>
  <c r="D18"/>
  <c r="J18"/>
  <c r="N18" s="1"/>
  <c r="A19"/>
  <c r="F18"/>
  <c r="B19" l="1"/>
  <c r="D19"/>
  <c r="H19"/>
  <c r="L19" s="1"/>
  <c r="C19"/>
  <c r="E19"/>
  <c r="F19"/>
  <c r="I19"/>
  <c r="M19" s="1"/>
  <c r="J19"/>
  <c r="N19" s="1"/>
  <c r="G19"/>
  <c r="K19" s="1"/>
  <c r="A20"/>
  <c r="C20" l="1"/>
  <c r="D20"/>
  <c r="E20"/>
  <c r="B20"/>
  <c r="F20"/>
  <c r="G20"/>
  <c r="K20" s="1"/>
  <c r="I20"/>
  <c r="M20" s="1"/>
  <c r="J20"/>
  <c r="N20" s="1"/>
  <c r="A21"/>
  <c r="H20"/>
  <c r="L20" s="1"/>
  <c r="A22" l="1"/>
  <c r="F21"/>
  <c r="C21"/>
  <c r="I21"/>
  <c r="M21" s="1"/>
  <c r="E21"/>
  <c r="H21"/>
  <c r="L21" s="1"/>
  <c r="G21"/>
  <c r="K21" s="1"/>
  <c r="J21"/>
  <c r="N21" s="1"/>
  <c r="B21"/>
  <c r="D21"/>
  <c r="I22" l="1"/>
  <c r="M22" s="1"/>
  <c r="E22"/>
  <c r="H22"/>
  <c r="L22" s="1"/>
  <c r="G22"/>
  <c r="K22" s="1"/>
  <c r="B22"/>
  <c r="F22"/>
  <c r="J22"/>
  <c r="N22" s="1"/>
  <c r="D22"/>
  <c r="C22"/>
</calcChain>
</file>

<file path=xl/comments1.xml><?xml version="1.0" encoding="utf-8"?>
<comments xmlns="http://schemas.openxmlformats.org/spreadsheetml/2006/main">
  <authors>
    <author>Proba</author>
    <author>Сергей</author>
    <author>&lt;&gt;</author>
  </authors>
  <commentList>
    <comment ref="A1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 &lt;Номер позиции по смете&gt;
</t>
        </r>
      </text>
    </comment>
    <comment ref="D1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 &lt;ИТОГО ПЗ по позиции для БИМ&gt;
</t>
        </r>
      </text>
    </comment>
    <comment ref="E1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 &lt;ИТОГО ОЗП по позиции для БИМ&gt;</t>
        </r>
      </text>
    </comment>
    <comment ref="F1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 &lt;ИТОГО ЭММ по позиции для БИМ&gt;</t>
        </r>
      </text>
    </comment>
    <comment ref="G12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  &lt;ИТОГО МАТ по позиции для БИМ&gt;</t>
        </r>
      </text>
    </comment>
    <comment ref="H1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ПЗ по позиции в текущих ценах&gt;
</t>
        </r>
      </text>
    </comment>
    <comment ref="I12" authorId="1">
      <text>
        <r>
          <rPr>
            <sz val="8"/>
            <color indexed="81"/>
            <rFont val="Tahoma"/>
            <family val="2"/>
            <charset val="204"/>
          </rPr>
          <t xml:space="preserve">  =&lt;ИТОГО ОЗП по позиции в текущих ценах&gt;</t>
        </r>
      </text>
    </comment>
    <comment ref="J1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ЭММ по позиции в текущих ценах&gt;</t>
        </r>
      </text>
    </comment>
    <comment ref="K12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МАТ по позиции в текущих ценах&gt;</t>
        </r>
      </text>
    </comment>
    <comment ref="L12" authorId="1">
      <text>
        <r>
          <rPr>
            <sz val="8"/>
            <color indexed="81"/>
            <rFont val="Tahoma"/>
            <family val="2"/>
            <charset val="204"/>
          </rPr>
          <t xml:space="preserve">   =IF(&lt;ИТОГО ПЗ по позиции для БИМ&gt;=0, "-", &lt;ИТОГО ПЗ по позиции в текущих ценах&gt;/&lt;ИТОГО ПЗ по позиции для БИМ&gt;)</t>
        </r>
      </text>
    </comment>
    <comment ref="M12" authorId="1">
      <text>
        <r>
          <rPr>
            <sz val="8"/>
            <color indexed="81"/>
            <rFont val="Tahoma"/>
            <family val="2"/>
            <charset val="204"/>
          </rPr>
          <t xml:space="preserve">   =IF(&lt;ИТОГО ОЗП по позиции для БИМ&gt;=0, "-", &lt;ИТОГО ОЗП по позиции в текущих ценах&gt;/&lt;ИТОГО ОЗП по позиции для БИМ&gt;)</t>
        </r>
      </text>
    </comment>
    <comment ref="N1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 =IF(&lt;ИТОГО ЭММ по позиции для БИМ&gt;=0, "-", &lt;ИТОГО ЭММ по позиции в текущих ценах&gt;/&lt;ИТОГО ЭММ по позиции для БИМ&gt;)</t>
        </r>
      </text>
    </comment>
    <comment ref="O12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  =IF(&lt;ИТОГО МАТ по позиции для БИМ&gt;=0, "-", &lt;ИТОГО МАТ по позиции в текущих ценах&gt;/&lt;ИТОГО МАТ по позиции для БИМ&gt;)</t>
        </r>
      </text>
    </comment>
  </commentList>
</comments>
</file>

<file path=xl/comments2.xml><?xml version="1.0" encoding="utf-8"?>
<comments xmlns="http://schemas.openxmlformats.org/spreadsheetml/2006/main">
  <authors>
    <author>Alex</author>
  </authors>
  <commentList>
    <comment ref="C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ПЗ&gt;</t>
        </r>
      </text>
    </comment>
    <comment ref="D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ОЗП&gt;</t>
        </r>
      </text>
    </comment>
    <comment ref="E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ЭМ&gt;</t>
        </r>
      </text>
    </comment>
    <comment ref="F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МАТ&gt;</t>
        </r>
      </text>
    </comment>
    <comment ref="G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ПЗ&gt;</t>
        </r>
      </text>
    </comment>
    <comment ref="H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ОЗП&gt;</t>
        </r>
      </text>
    </comment>
    <comment ref="I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ЭМ&gt;</t>
        </r>
      </text>
    </comment>
    <comment ref="J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МАТ&gt;</t>
        </r>
      </text>
    </comment>
  </commentList>
</comments>
</file>

<file path=xl/sharedStrings.xml><?xml version="1.0" encoding="utf-8"?>
<sst xmlns="http://schemas.openxmlformats.org/spreadsheetml/2006/main" count="146" uniqueCount="125">
  <si>
    <t xml:space="preserve">РАСЧЕТ ИНДЕКСОВ  </t>
  </si>
  <si>
    <t>(указать квартал, год)</t>
  </si>
  <si>
    <t>прямые затраты</t>
  </si>
  <si>
    <t>оплата труда</t>
  </si>
  <si>
    <t>материалы</t>
  </si>
  <si>
    <t>Стоимость в базовых ценах, руб.</t>
  </si>
  <si>
    <t>Индексы</t>
  </si>
  <si>
    <t>Стоимость в текущих ценах, руб.</t>
  </si>
  <si>
    <t>на</t>
  </si>
  <si>
    <t>Наименование</t>
  </si>
  <si>
    <t>(указать базисный уровень цен)</t>
  </si>
  <si>
    <t>Индекс по смете</t>
  </si>
  <si>
    <t>Номер раздела</t>
  </si>
  <si>
    <t>Наименование раздела</t>
  </si>
  <si>
    <t>матери-алы</t>
  </si>
  <si>
    <t>эксплуата-ция машин</t>
  </si>
  <si>
    <t>Средний индекс по сборнику</t>
  </si>
  <si>
    <t>СБОРНИКИ НА РЕМОНТНО-СТРОИТЕЛЬНЫЕ РАБОТЫ ТЕРр-2001</t>
  </si>
  <si>
    <t>СБОРНИКИ НА СТРОИТЕЛЬНЫЕ РАБОТЫ ТЕР-2001</t>
  </si>
  <si>
    <t>СБОРНИКИ НА МОНТАЖ ОБОРУДОВАНИЯ ТЕРм-2001</t>
  </si>
  <si>
    <t>СБОРНИКИ НА КАПРЕМОНТ ОБОРУДОВАНИЯ ТЕРмр-2001</t>
  </si>
  <si>
    <t>Таблица №1</t>
  </si>
  <si>
    <t>ТЕРр -2001-51 Земляные работы</t>
  </si>
  <si>
    <t>ТЕРр -2001-52 Фундаменты</t>
  </si>
  <si>
    <t>ТЕРр -2001-53 Стены</t>
  </si>
  <si>
    <t>ТЕРр -2001-54 Перекрытия</t>
  </si>
  <si>
    <t>ТЕРр -2001-55 Перегородки</t>
  </si>
  <si>
    <t>ТЕРр -2001-56 Проемы</t>
  </si>
  <si>
    <t>ТЕРр -2001-57 Полы</t>
  </si>
  <si>
    <t>ТЕРр -2001-58 Крыши, кровли</t>
  </si>
  <si>
    <t>ТЕРр -2001-59 Лестницы, крыльца</t>
  </si>
  <si>
    <t>ТЕРр -2001-60 Печные работы</t>
  </si>
  <si>
    <t>ТЕРр -2001-61 Штукатурные работы</t>
  </si>
  <si>
    <t>ТЕРр -2001-62 Малярные работы</t>
  </si>
  <si>
    <t>ТЕРр -2001-63 Стекольные, обойные и облицовочные работы</t>
  </si>
  <si>
    <t>ТЕРр -2001-64 Лепные работы</t>
  </si>
  <si>
    <t>ТЕРр -2001-65 Внутренние санитарно-технические работы</t>
  </si>
  <si>
    <t>ТЕРр -2001-66 Наружные инженерные сети</t>
  </si>
  <si>
    <t>ТЕРр -2001-67 Электромонтажные работы</t>
  </si>
  <si>
    <t>ТЕРр -2001-68 Благоустройство</t>
  </si>
  <si>
    <t>ТЕРр -2001-69 Прочие ремонтно-строительные работы</t>
  </si>
  <si>
    <t>ТЕР-2001-01 Земляные работы</t>
  </si>
  <si>
    <t>ТЕР-2001-02 Горно-вскрышные работы</t>
  </si>
  <si>
    <t>ТЕР-2001-03 Буровзрывные работы</t>
  </si>
  <si>
    <t>ТЕР-2001-04 Скважины</t>
  </si>
  <si>
    <t>ТЕР-2001-05 Свайные работы, опускные колодцы, закрепление грунтов</t>
  </si>
  <si>
    <t>ТЕР-2001-06 Бетонные и железобетонные конструкции монолитные</t>
  </si>
  <si>
    <t>ТЕР-2001-07 Бетонные и железобетонные конструкции сборные</t>
  </si>
  <si>
    <t>ТЕР-2001-08 Конструкции из кирпича и блоков</t>
  </si>
  <si>
    <t>ТЕР-2001-09 Строительные металлические конструкции</t>
  </si>
  <si>
    <t>ТЕР-2001-10 Деревянные конструкции</t>
  </si>
  <si>
    <t>ТЕР-2001-11 Полы</t>
  </si>
  <si>
    <t>ТЕР-2001-12 Кровли</t>
  </si>
  <si>
    <t>ТЕР-2001-13 Защита строительных конструкций и оборудования от коррозии</t>
  </si>
  <si>
    <t>ТЕР-2001-14 Конструкции в сельском строительстве</t>
  </si>
  <si>
    <t>ТЕР-2001-15 Отделочные работы</t>
  </si>
  <si>
    <t>ТЕР-2001-16 Трубопроводы внутренние</t>
  </si>
  <si>
    <t>ТЕР-2001-17 Водопровод и канализация - внутренние устройства</t>
  </si>
  <si>
    <t>ТЕР-2001-18 Отопление-внутренние устройства</t>
  </si>
  <si>
    <t>ТЕР-2001-19 Газоснабжение-внутренние устройства</t>
  </si>
  <si>
    <t>ТЕР-2001-20 Вентиляция и кондиционирование воздуха</t>
  </si>
  <si>
    <t>ТЕР-2001-21 Временные сборно-разборные здания и сооружения</t>
  </si>
  <si>
    <t>ТЕР-2001-22 Водопровод - наружные сети</t>
  </si>
  <si>
    <t>ТЕР-2001-23 Канализация - наружные сети</t>
  </si>
  <si>
    <t>ТЕР-2001-24 Теплоснабжение и газопроводы - наружные сети</t>
  </si>
  <si>
    <t>ТЕР-2001-26 Теплоизоляционные работы</t>
  </si>
  <si>
    <t>ТЕР-2001-27 Автомобильные дороги</t>
  </si>
  <si>
    <t>ТЕР-2001-30 Мосты и дороги</t>
  </si>
  <si>
    <t>ТЕР-2001-31 Аэродромы</t>
  </si>
  <si>
    <t>ТЕР-2001-32 Трамвайные пути</t>
  </si>
  <si>
    <t>ТЕР-2001-33 Линии электропередачи</t>
  </si>
  <si>
    <t>ТЕР-2001-34 Сооружения связи, радиовещания и телевидения</t>
  </si>
  <si>
    <t>ТЕР-2001-35 Горнопроходческие работы</t>
  </si>
  <si>
    <t>ТЕР-2001-36 Земляные конструкции гидротехнических сооружений</t>
  </si>
  <si>
    <t>ТЕР-2001-37 Бетонные и железобетонные конструкции гидротехнических сооружений</t>
  </si>
  <si>
    <t>ТЕР-2001-38 Каменные конструкции гидротехнических сооружений</t>
  </si>
  <si>
    <t>ТЕР-2001-39 Металлические конструкции гидротехнических сооружений</t>
  </si>
  <si>
    <t>ТЕР-2001-40 Деревянные конструкции гидротехнических сооружений</t>
  </si>
  <si>
    <t xml:space="preserve">ТЕР-2001-41 Гидроизодяционные работы в гидротехнических сооружениях  </t>
  </si>
  <si>
    <t xml:space="preserve">ТЕР-2001-42 Берегоукрепительные работы  </t>
  </si>
  <si>
    <t>ТЕР-2001-44 Подводно-строительные (водолазные) работы</t>
  </si>
  <si>
    <t>ТЕР-2001-45 Промышленные печи и трубы</t>
  </si>
  <si>
    <t xml:space="preserve">ТЕР-2001-46 Работы при реконструкции зданий и сооружений </t>
  </si>
  <si>
    <t>ТЕР-2001-47 Озеленение, защитные лесонасаждения</t>
  </si>
  <si>
    <t>ТЕРм-2001-01 Металлообрабатывающее оборудование</t>
  </si>
  <si>
    <t>ТЕРм-2001-02 Деревообрабатывающее оборудование</t>
  </si>
  <si>
    <t>ТЕРм-2001-03 Подъемно-транспортное оборудование</t>
  </si>
  <si>
    <t>ТЕРм-2001-04 Дробильно-размольное, обогатительное и агломерационное оборудование</t>
  </si>
  <si>
    <t>ТЕРм-2001-05 Весосое оборудование</t>
  </si>
  <si>
    <t>ТЕРм-2001-06 Теплосиловое оборудовние</t>
  </si>
  <si>
    <t>ТЕРм-2001-07 Компрессорные установки, насосы и вентиляторы</t>
  </si>
  <si>
    <t>ТЕРм-2001-08 Электротехнические установки</t>
  </si>
  <si>
    <t>ТЕРм-2001-09 Электрические сети</t>
  </si>
  <si>
    <t>ТЕРм-2001-10 Оборудоование связи</t>
  </si>
  <si>
    <t>ТЕРм-2001-11 Приборы, средства автоматизации и вычислительное техники</t>
  </si>
  <si>
    <t>ТЕРм-2001-12 Технологические трубопроводы</t>
  </si>
  <si>
    <t>ТЕРм-2001-14 Оборудование прокатных производств</t>
  </si>
  <si>
    <t>ТЕРм-2001-15 Оборудование для очистки газов</t>
  </si>
  <si>
    <t>ТЕРм-2001-16 Оборудование предприятий черной металлургии</t>
  </si>
  <si>
    <t>ТЕРм-2001-17 Оборудование предприятий цветной металлургии</t>
  </si>
  <si>
    <t>ТЕРм-2001-18 Оборудование предприятий химической и нефтеперерабатывающей промыленности</t>
  </si>
  <si>
    <t>ТЕРм-2001-19 Оборудование предприятий угольной и торфяной промыленности</t>
  </si>
  <si>
    <t xml:space="preserve">ТЕРм-2001-22 Оборудование гидротехнических станций и гидротехнических сооружений. </t>
  </si>
  <si>
    <t xml:space="preserve">ТЕРм-2001-23 Оборудование предприятий электротехнической промышленности. </t>
  </si>
  <si>
    <t>ТЕРм-2001-24 Оборудование предприятий промышленности строительных материалов.</t>
  </si>
  <si>
    <t>ТЕРм-2001-25 Оборудование предприятий целлюлозно-бумажной промышленности.</t>
  </si>
  <si>
    <t>ТЕРм-2001-26 Оборудование предприятий текстильной промышленности.</t>
  </si>
  <si>
    <t>ТЕРм-2001-27 Оборудование предприятий полиграфической промышленности.</t>
  </si>
  <si>
    <t xml:space="preserve">ТЕРм-2001-28 Оборудование предприятий пищевой промышленности. </t>
  </si>
  <si>
    <t>ТЕРм-2001-29 Оборудование театрально-зрелищных предприятий</t>
  </si>
  <si>
    <t>ТЕРм-2001-30 Оборудование зернохранилищ и предприятий по переработке зерна.</t>
  </si>
  <si>
    <t>ТЕРм-2001-31 Оборудование предприятий кинематографии.</t>
  </si>
  <si>
    <t>ТЕРм-2001-32 Оборудование предприятий электронной промышленности и промышленности средств связи</t>
  </si>
  <si>
    <t>ТЕРм-2001-33 Оборудование предприятий легкой промышденности</t>
  </si>
  <si>
    <t>ТЕРм-2001-34 Оборудование учреждений здравоохранения и предприятий медицинской промышленности.</t>
  </si>
  <si>
    <t>ТЕРм-2001-36 Оборудование предприятий бытового обслуживания и коммунального хозяйства.</t>
  </si>
  <si>
    <t>ТЕРм-2001-37 Обрудование общего назначения</t>
  </si>
  <si>
    <t>ТЕРм-2001-38 Изготовление технологических металлических констукций в условиях производственных баз.</t>
  </si>
  <si>
    <t>ТЕРм-2001-39 Контроль монтажных сварных соединений.</t>
  </si>
  <si>
    <t>ТЕРм-2001-40 Дополнительное перемещение оборудования и материальных ресурсов сверх предусмотренного в сборниках федеральных единичных расценок на монтаж оборудования</t>
  </si>
  <si>
    <t>ТЕРмр-2001-01 Капитальный ремонт и модернизация оборудования лифта</t>
  </si>
  <si>
    <t>ТЕРмр-2001-02 Ревизия трубопроводной арматуры</t>
  </si>
  <si>
    <t>ТЕРм-2001-35 Обрудование сельскохозяйственных производств</t>
  </si>
  <si>
    <t>СРЕДНИЕ ИНДЕКСЫ ИЗМЕНЕНИЯ СМЕТНОЙ СТОИМОСТИ РАБОТ К ТЕР - 2001 (РЕДАКЦИЯ 2010 ГОДА С ИЗМЕНЕНИЯМИ 1, 2)</t>
  </si>
  <si>
    <t>2 квартал 2015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</si>
</sst>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b/>
      <sz val="14"/>
      <name val="Tahoma"/>
      <family val="2"/>
      <charset val="204"/>
    </font>
    <font>
      <b/>
      <u/>
      <sz val="16"/>
      <name val="Tahoma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7">
    <xf numFmtId="0" fontId="0" fillId="0" borderId="0"/>
    <xf numFmtId="0" fontId="8" fillId="0" borderId="1">
      <alignment horizontal="center"/>
    </xf>
    <xf numFmtId="0" fontId="7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1">
      <alignment horizontal="center"/>
    </xf>
    <xf numFmtId="0" fontId="8" fillId="0" borderId="0">
      <alignment vertical="top"/>
    </xf>
    <xf numFmtId="0" fontId="8" fillId="0" borderId="0">
      <alignment horizontal="right" vertical="top" wrapText="1"/>
    </xf>
    <xf numFmtId="0" fontId="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1">
      <alignment horizontal="center"/>
    </xf>
    <xf numFmtId="0" fontId="7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7" fillId="0" borderId="0"/>
    <xf numFmtId="0" fontId="7" fillId="0" borderId="0"/>
    <xf numFmtId="0" fontId="8" fillId="0" borderId="0"/>
    <xf numFmtId="0" fontId="8" fillId="0" borderId="1">
      <alignment horizontal="center" wrapText="1"/>
    </xf>
    <xf numFmtId="0" fontId="8" fillId="0" borderId="1">
      <alignment horizontal="center"/>
    </xf>
    <xf numFmtId="0" fontId="8" fillId="0" borderId="1">
      <alignment horizontal="center" wrapText="1"/>
    </xf>
    <xf numFmtId="0" fontId="8" fillId="0" borderId="0">
      <alignment horizontal="center"/>
    </xf>
    <xf numFmtId="0" fontId="8" fillId="0" borderId="0">
      <alignment horizontal="left" vertical="top"/>
    </xf>
    <xf numFmtId="0" fontId="8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1" xfId="0" quotePrefix="1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quotePrefix="1" applyFont="1" applyBorder="1" applyAlignment="1">
      <alignment horizontal="center" vertical="top" wrapText="1"/>
    </xf>
    <xf numFmtId="0" fontId="12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NumberFormat="1" applyFont="1" applyAlignment="1">
      <alignment horizontal="right" vertical="top" wrapText="1"/>
    </xf>
    <xf numFmtId="0" fontId="11" fillId="0" borderId="0" xfId="0" applyNumberFormat="1" applyFont="1" applyAlignment="1">
      <alignment horizontal="right" vertical="top"/>
    </xf>
    <xf numFmtId="0" fontId="11" fillId="0" borderId="2" xfId="0" applyFont="1" applyBorder="1" applyAlignment="1">
      <alignment horizontal="left" vertical="top" wrapText="1"/>
    </xf>
    <xf numFmtId="0" fontId="13" fillId="0" borderId="2" xfId="0" quotePrefix="1" applyFont="1" applyBorder="1" applyAlignment="1">
      <alignment horizontal="center" vertical="top"/>
    </xf>
    <xf numFmtId="0" fontId="11" fillId="0" borderId="2" xfId="0" applyNumberFormat="1" applyFont="1" applyBorder="1" applyAlignment="1">
      <alignment horizontal="right" vertical="top" wrapText="1"/>
    </xf>
    <xf numFmtId="0" fontId="11" fillId="0" borderId="2" xfId="0" applyNumberFormat="1" applyFont="1" applyBorder="1" applyAlignment="1">
      <alignment horizontal="right" vertical="top"/>
    </xf>
    <xf numFmtId="0" fontId="13" fillId="0" borderId="2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4" fillId="0" borderId="0" xfId="0" quotePrefix="1" applyFont="1" applyAlignment="1">
      <alignment horizontal="center" vertical="top"/>
    </xf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quotePrefix="1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164" fontId="16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7" fillId="0" borderId="1" xfId="22" applyBorder="1" applyAlignment="1">
      <alignment vertical="top"/>
    </xf>
    <xf numFmtId="0" fontId="7" fillId="0" borderId="1" xfId="27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0" fontId="17" fillId="0" borderId="0" xfId="0" applyFont="1"/>
    <xf numFmtId="0" fontId="17" fillId="0" borderId="3" xfId="32" applyNumberFormat="1" applyFont="1" applyBorder="1" applyAlignment="1">
      <alignment horizontal="center"/>
    </xf>
    <xf numFmtId="0" fontId="17" fillId="0" borderId="3" xfId="32" applyNumberFormat="1" applyFont="1" applyBorder="1" applyAlignment="1">
      <alignment horizontal="center" vertical="center" wrapText="1"/>
    </xf>
    <xf numFmtId="0" fontId="14" fillId="3" borderId="1" xfId="22" applyFont="1" applyFill="1" applyBorder="1" applyAlignment="1">
      <alignment vertical="top"/>
    </xf>
    <xf numFmtId="0" fontId="14" fillId="3" borderId="1" xfId="27" applyFont="1" applyFill="1" applyBorder="1" applyAlignment="1">
      <alignment vertical="top"/>
    </xf>
    <xf numFmtId="0" fontId="21" fillId="3" borderId="1" xfId="22" applyFont="1" applyFill="1" applyBorder="1" applyAlignment="1">
      <alignment vertical="top"/>
    </xf>
    <xf numFmtId="0" fontId="21" fillId="3" borderId="1" xfId="27" applyFont="1" applyFill="1" applyBorder="1" applyAlignment="1">
      <alignment vertical="top"/>
    </xf>
    <xf numFmtId="0" fontId="14" fillId="0" borderId="2" xfId="22" applyFont="1" applyFill="1" applyBorder="1" applyAlignment="1">
      <alignment vertical="top"/>
    </xf>
    <xf numFmtId="0" fontId="14" fillId="0" borderId="2" xfId="27" applyFont="1" applyFill="1" applyBorder="1" applyAlignment="1">
      <alignment vertical="top"/>
    </xf>
    <xf numFmtId="0" fontId="14" fillId="0" borderId="0" xfId="22" applyFont="1" applyFill="1" applyBorder="1" applyAlignment="1">
      <alignment vertical="top"/>
    </xf>
    <xf numFmtId="0" fontId="14" fillId="0" borderId="0" xfId="27" applyFont="1" applyFill="1" applyBorder="1" applyAlignment="1">
      <alignment vertical="top"/>
    </xf>
    <xf numFmtId="0" fontId="11" fillId="0" borderId="0" xfId="0" applyFont="1" applyFill="1"/>
    <xf numFmtId="0" fontId="14" fillId="2" borderId="1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14" fillId="0" borderId="1" xfId="22" applyFont="1" applyFill="1" applyBorder="1" applyAlignment="1">
      <alignment vertical="top"/>
    </xf>
    <xf numFmtId="0" fontId="14" fillId="0" borderId="1" xfId="27" applyFont="1" applyFill="1" applyBorder="1" applyAlignment="1">
      <alignment vertical="top"/>
    </xf>
    <xf numFmtId="0" fontId="14" fillId="0" borderId="4" xfId="27" applyFont="1" applyFill="1" applyBorder="1" applyAlignment="1">
      <alignment vertical="top"/>
    </xf>
    <xf numFmtId="0" fontId="14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top"/>
    </xf>
    <xf numFmtId="0" fontId="17" fillId="0" borderId="4" xfId="32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4" fillId="2" borderId="1" xfId="0" applyFont="1" applyFill="1" applyBorder="1" applyAlignment="1">
      <alignment horizontal="left" vertical="top"/>
    </xf>
    <xf numFmtId="0" fontId="14" fillId="0" borderId="4" xfId="32" applyNumberFormat="1" applyFont="1" applyBorder="1" applyAlignment="1">
      <alignment horizontal="center"/>
    </xf>
    <xf numFmtId="0" fontId="14" fillId="0" borderId="5" xfId="32" applyNumberFormat="1" applyFont="1" applyBorder="1" applyAlignment="1">
      <alignment horizontal="center"/>
    </xf>
    <xf numFmtId="0" fontId="14" fillId="0" borderId="6" xfId="32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11" fillId="0" borderId="1" xfId="0" quotePrefix="1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/>
    </xf>
    <xf numFmtId="0" fontId="11" fillId="2" borderId="0" xfId="0" applyFont="1" applyFill="1"/>
    <xf numFmtId="0" fontId="14" fillId="3" borderId="4" xfId="27" applyFont="1" applyFill="1" applyBorder="1" applyAlignment="1">
      <alignment vertical="top"/>
    </xf>
    <xf numFmtId="0" fontId="17" fillId="0" borderId="7" xfId="32" applyNumberFormat="1" applyFont="1" applyBorder="1" applyAlignment="1">
      <alignment horizontal="center" vertical="center" wrapText="1"/>
    </xf>
    <xf numFmtId="0" fontId="21" fillId="3" borderId="4" xfId="27" applyFont="1" applyFill="1" applyBorder="1" applyAlignment="1">
      <alignment vertical="top"/>
    </xf>
    <xf numFmtId="0" fontId="11" fillId="0" borderId="4" xfId="0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/>
    </xf>
    <xf numFmtId="0" fontId="17" fillId="2" borderId="1" xfId="0" quotePrefix="1" applyNumberFormat="1" applyFont="1" applyFill="1" applyBorder="1" applyAlignment="1">
      <alignment horizontal="center" wrapText="1"/>
    </xf>
    <xf numFmtId="0" fontId="17" fillId="2" borderId="1" xfId="32" applyNumberFormat="1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6" fillId="0" borderId="1" xfId="48" applyNumberFormat="1" applyFont="1" applyFill="1" applyBorder="1" applyAlignment="1">
      <alignment horizontal="center"/>
    </xf>
    <xf numFmtId="2" fontId="16" fillId="0" borderId="1" xfId="85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 wrapText="1"/>
    </xf>
    <xf numFmtId="0" fontId="17" fillId="2" borderId="1" xfId="0" quotePrefix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7" fillId="2" borderId="1" xfId="32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22" applyFont="1" applyFill="1" applyBorder="1" applyAlignment="1">
      <alignment vertical="top"/>
    </xf>
    <xf numFmtId="0" fontId="14" fillId="2" borderId="1" xfId="27" applyFont="1" applyFill="1" applyBorder="1" applyAlignment="1">
      <alignment vertical="top"/>
    </xf>
    <xf numFmtId="0" fontId="14" fillId="2" borderId="4" xfId="27" applyFont="1" applyFill="1" applyBorder="1" applyAlignment="1">
      <alignment vertical="top"/>
    </xf>
    <xf numFmtId="2" fontId="16" fillId="2" borderId="1" xfId="85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center" vertical="top"/>
    </xf>
    <xf numFmtId="0" fontId="21" fillId="2" borderId="0" xfId="0" applyFont="1" applyFill="1" applyAlignment="1">
      <alignment vertical="top"/>
    </xf>
    <xf numFmtId="2" fontId="16" fillId="2" borderId="1" xfId="48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0" fontId="17" fillId="2" borderId="12" xfId="0" applyFont="1" applyFill="1" applyBorder="1" applyAlignment="1">
      <alignment horizontal="center"/>
    </xf>
    <xf numFmtId="0" fontId="11" fillId="2" borderId="0" xfId="0" applyFont="1" applyFill="1" applyBorder="1"/>
    <xf numFmtId="0" fontId="12" fillId="2" borderId="0" xfId="0" applyFont="1" applyFill="1" applyBorder="1"/>
    <xf numFmtId="0" fontId="17" fillId="2" borderId="0" xfId="0" applyFont="1" applyFill="1" applyBorder="1" applyAlignment="1">
      <alignment horizontal="center"/>
    </xf>
    <xf numFmtId="0" fontId="11" fillId="0" borderId="0" xfId="0" applyFont="1" applyBorder="1"/>
    <xf numFmtId="0" fontId="14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/>
  </cellXfs>
  <cellStyles count="107">
    <cellStyle name="Акт" xfId="1"/>
    <cellStyle name="АктМТСН" xfId="2"/>
    <cellStyle name="АктМТСН 2" xfId="3"/>
    <cellStyle name="АктМТСН 2 2" xfId="71"/>
    <cellStyle name="АктМТСН 2 2 2" xfId="83"/>
    <cellStyle name="АктМТСН 2 3" xfId="73"/>
    <cellStyle name="АктМТСН 2 4" xfId="61"/>
    <cellStyle name="АктМТСН 3" xfId="4"/>
    <cellStyle name="АктМТСН 3 2" xfId="55"/>
    <cellStyle name="АктМТСН 4" xfId="5"/>
    <cellStyle name="АктМТСН 4 2" xfId="49"/>
    <cellStyle name="АктМТСН 5" xfId="6"/>
    <cellStyle name="ВедРесурсов" xfId="7"/>
    <cellStyle name="ВедРесурсовАкт" xfId="8"/>
    <cellStyle name="Итоги" xfId="9"/>
    <cellStyle name="ИтогоАктБазЦ" xfId="10"/>
    <cellStyle name="ИтогоАктБИМ" xfId="11"/>
    <cellStyle name="ИтогоАктБИМ 2" xfId="12"/>
    <cellStyle name="ИтогоАктБИМ 2 2" xfId="70"/>
    <cellStyle name="ИтогоАктБИМ 2 2 2" xfId="82"/>
    <cellStyle name="ИтогоАктБИМ 2 3" xfId="74"/>
    <cellStyle name="ИтогоАктБИМ 2 4" xfId="62"/>
    <cellStyle name="ИтогоАктБИМ 3" xfId="13"/>
    <cellStyle name="ИтогоАктБИМ 3 2" xfId="56"/>
    <cellStyle name="ИтогоАктБИМ 4" xfId="14"/>
    <cellStyle name="ИтогоАктБИМ 4 2" xfId="50"/>
    <cellStyle name="ИтогоАктБИМ 5" xfId="15"/>
    <cellStyle name="ИтогоАктРесМет" xfId="16"/>
    <cellStyle name="ИтогоАктРесМет 2" xfId="17"/>
    <cellStyle name="ИтогоАктРесМет 2 2" xfId="69"/>
    <cellStyle name="ИтогоАктРесМет 2 2 2" xfId="81"/>
    <cellStyle name="ИтогоАктРесМет 2 3" xfId="75"/>
    <cellStyle name="ИтогоАктРесМет 2 4" xfId="63"/>
    <cellStyle name="ИтогоАктРесМет 3" xfId="18"/>
    <cellStyle name="ИтогоАктРесМет 3 2" xfId="57"/>
    <cellStyle name="ИтогоАктРесМет 4" xfId="19"/>
    <cellStyle name="ИтогоАктРесМет 4 2" xfId="51"/>
    <cellStyle name="ИтогоАктРесМет 5" xfId="20"/>
    <cellStyle name="ИтогоБазЦ" xfId="21"/>
    <cellStyle name="ИтогоБИМ" xfId="22"/>
    <cellStyle name="ИтогоБИМ 10" xfId="100"/>
    <cellStyle name="ИтогоБИМ 11" xfId="102"/>
    <cellStyle name="ИтогоБИМ 2" xfId="23"/>
    <cellStyle name="ИтогоБИМ 2 2" xfId="72"/>
    <cellStyle name="ИтогоБИМ 2 2 2" xfId="84"/>
    <cellStyle name="ИтогоБИМ 2 3" xfId="76"/>
    <cellStyle name="ИтогоБИМ 2 4" xfId="64"/>
    <cellStyle name="ИтогоБИМ 3" xfId="24"/>
    <cellStyle name="ИтогоБИМ 3 2" xfId="58"/>
    <cellStyle name="ИтогоБИМ 4" xfId="25"/>
    <cellStyle name="ИтогоБИМ 4 2" xfId="52"/>
    <cellStyle name="ИтогоБИМ 5" xfId="26"/>
    <cellStyle name="ИтогоБИМ 5 2" xfId="90"/>
    <cellStyle name="ИтогоБИМ 6" xfId="92"/>
    <cellStyle name="ИтогоБИМ 7" xfId="94"/>
    <cellStyle name="ИтогоБИМ 8" xfId="96"/>
    <cellStyle name="ИтогоБИМ 9" xfId="98"/>
    <cellStyle name="ИтогоРесМет" xfId="27"/>
    <cellStyle name="ИтогоРесМет 10" xfId="101"/>
    <cellStyle name="ИтогоРесМет 11" xfId="103"/>
    <cellStyle name="ИтогоРесМет 2" xfId="28"/>
    <cellStyle name="ИтогоРесМет 2 2" xfId="67"/>
    <cellStyle name="ИтогоРесМет 2 2 2" xfId="79"/>
    <cellStyle name="ИтогоРесМет 2 3" xfId="77"/>
    <cellStyle name="ИтогоРесМет 2 4" xfId="65"/>
    <cellStyle name="ИтогоРесМет 3" xfId="29"/>
    <cellStyle name="ИтогоРесМет 3 2" xfId="59"/>
    <cellStyle name="ИтогоРесМет 4" xfId="30"/>
    <cellStyle name="ИтогоРесМет 4 2" xfId="53"/>
    <cellStyle name="ИтогоРесМет 5" xfId="31"/>
    <cellStyle name="ИтогоРесМет 5 2" xfId="91"/>
    <cellStyle name="ИтогоРесМет 6" xfId="93"/>
    <cellStyle name="ИтогоРесМет 7" xfId="95"/>
    <cellStyle name="ИтогоРесМет 8" xfId="97"/>
    <cellStyle name="ИтогоРесМет 9" xfId="99"/>
    <cellStyle name="ЛокСмета" xfId="32"/>
    <cellStyle name="ЛокСмМТСН" xfId="33"/>
    <cellStyle name="ЛокСмМТСН 2" xfId="34"/>
    <cellStyle name="ЛокСмМТСН 2 2" xfId="68"/>
    <cellStyle name="ЛокСмМТСН 2 2 2" xfId="80"/>
    <cellStyle name="ЛокСмМТСН 2 3" xfId="78"/>
    <cellStyle name="ЛокСмМТСН 2 4" xfId="66"/>
    <cellStyle name="ЛокСмМТСН 3" xfId="35"/>
    <cellStyle name="ЛокСмМТСН 3 2" xfId="60"/>
    <cellStyle name="ЛокСмМТСН 4" xfId="36"/>
    <cellStyle name="ЛокСмМТСН 4 2" xfId="54"/>
    <cellStyle name="ЛокСмМТСН 5" xfId="37"/>
    <cellStyle name="Обычный" xfId="0" builtinId="0"/>
    <cellStyle name="Обычный 14" xfId="88"/>
    <cellStyle name="Обычный 2" xfId="48"/>
    <cellStyle name="Обычный 2 2" xfId="38"/>
    <cellStyle name="Обычный 2 3" xfId="39"/>
    <cellStyle name="Обычный 3" xfId="47"/>
    <cellStyle name="Обычный 4" xfId="86"/>
    <cellStyle name="Обычный 5" xfId="89"/>
    <cellStyle name="Обычный 6" xfId="104"/>
    <cellStyle name="Обычный 7" xfId="105"/>
    <cellStyle name="Обычный 8" xfId="106"/>
    <cellStyle name="Параметр" xfId="40"/>
    <cellStyle name="ПеременныеСметы" xfId="41"/>
    <cellStyle name="РесСмета" xfId="42"/>
    <cellStyle name="СводкаСтоимРаб" xfId="43"/>
    <cellStyle name="Титул" xfId="44"/>
    <cellStyle name="Финансовый 2" xfId="85"/>
    <cellStyle name="Финансовый 3" xfId="87"/>
    <cellStyle name="Хвост" xfId="45"/>
    <cellStyle name="Экспертиза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zoomScaleNormal="100" zoomScaleSheetLayoutView="90" workbookViewId="0">
      <selection activeCell="A22" sqref="A22:C22"/>
    </sheetView>
  </sheetViews>
  <sheetFormatPr defaultRowHeight="12"/>
  <cols>
    <col min="1" max="1" width="4.85546875" style="3" customWidth="1"/>
    <col min="2" max="2" width="14.7109375" style="9" customWidth="1"/>
    <col min="3" max="3" width="43.85546875" style="3" customWidth="1"/>
    <col min="4" max="4" width="0.140625" style="3" hidden="1" customWidth="1"/>
    <col min="5" max="5" width="12.42578125" style="3" hidden="1" customWidth="1"/>
    <col min="6" max="6" width="12.140625" style="3" hidden="1" customWidth="1"/>
    <col min="7" max="7" width="14.28515625" style="3" hidden="1" customWidth="1"/>
    <col min="8" max="8" width="15.28515625" style="8" hidden="1" customWidth="1"/>
    <col min="9" max="9" width="14.85546875" style="8" hidden="1" customWidth="1"/>
    <col min="10" max="10" width="14.5703125" style="8" hidden="1" customWidth="1"/>
    <col min="11" max="11" width="8.7109375" style="8" hidden="1" customWidth="1"/>
    <col min="12" max="14" width="11.28515625" style="90" customWidth="1"/>
    <col min="15" max="15" width="10.85546875" style="90" customWidth="1"/>
    <col min="16" max="16384" width="9.140625" style="3"/>
  </cols>
  <sheetData>
    <row r="1" spans="1:15" ht="5.25" customHeight="1"/>
    <row r="2" spans="1:15" hidden="1"/>
    <row r="3" spans="1:15" ht="21.75" customHeight="1">
      <c r="N3" s="90" t="s">
        <v>21</v>
      </c>
    </row>
    <row r="4" spans="1:15" ht="0.75" customHeight="1">
      <c r="A4" s="68" t="s">
        <v>123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39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2" customHeight="1">
      <c r="A6" s="69" t="s">
        <v>124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ht="9.7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3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5.25" hidden="1" customHeight="1">
      <c r="A9" s="1"/>
      <c r="B9" s="10"/>
      <c r="C9" s="2"/>
      <c r="D9" s="1"/>
      <c r="E9" s="11"/>
      <c r="F9" s="12"/>
      <c r="G9" s="12"/>
      <c r="H9" s="12"/>
      <c r="I9" s="12"/>
      <c r="J9" s="3"/>
      <c r="K9" s="3"/>
    </row>
    <row r="10" spans="1:15" ht="12" customHeight="1">
      <c r="A10" s="74" t="s">
        <v>9</v>
      </c>
      <c r="B10" s="75"/>
      <c r="C10" s="76"/>
      <c r="D10" s="72" t="s">
        <v>5</v>
      </c>
      <c r="E10" s="73"/>
      <c r="F10" s="73"/>
      <c r="G10" s="73"/>
      <c r="H10" s="72" t="s">
        <v>7</v>
      </c>
      <c r="I10" s="73"/>
      <c r="J10" s="73"/>
      <c r="K10" s="73"/>
      <c r="L10" s="71" t="s">
        <v>16</v>
      </c>
      <c r="M10" s="71"/>
      <c r="N10" s="71"/>
      <c r="O10" s="71"/>
    </row>
    <row r="11" spans="1:15" ht="42" customHeight="1">
      <c r="A11" s="77"/>
      <c r="B11" s="78"/>
      <c r="C11" s="79"/>
      <c r="D11" s="5" t="s">
        <v>2</v>
      </c>
      <c r="E11" s="6" t="s">
        <v>3</v>
      </c>
      <c r="F11" s="7" t="s">
        <v>15</v>
      </c>
      <c r="G11" s="4" t="s">
        <v>4</v>
      </c>
      <c r="H11" s="5" t="s">
        <v>2</v>
      </c>
      <c r="I11" s="6" t="s">
        <v>3</v>
      </c>
      <c r="J11" s="7" t="s">
        <v>15</v>
      </c>
      <c r="K11" s="89" t="s">
        <v>4</v>
      </c>
      <c r="L11" s="91" t="s">
        <v>2</v>
      </c>
      <c r="M11" s="96" t="s">
        <v>3</v>
      </c>
      <c r="N11" s="97" t="s">
        <v>15</v>
      </c>
      <c r="O11" s="98" t="s">
        <v>4</v>
      </c>
    </row>
    <row r="12" spans="1:15" ht="12.75">
      <c r="A12" s="61">
        <v>1</v>
      </c>
      <c r="B12" s="62"/>
      <c r="C12" s="63"/>
      <c r="D12" s="35">
        <v>4</v>
      </c>
      <c r="E12" s="35">
        <v>5</v>
      </c>
      <c r="F12" s="35">
        <v>6</v>
      </c>
      <c r="G12" s="36">
        <v>7</v>
      </c>
      <c r="H12" s="35">
        <v>8</v>
      </c>
      <c r="I12" s="35">
        <v>9</v>
      </c>
      <c r="J12" s="35">
        <v>10</v>
      </c>
      <c r="K12" s="87">
        <v>11</v>
      </c>
      <c r="L12" s="92">
        <v>2</v>
      </c>
      <c r="M12" s="92">
        <v>3</v>
      </c>
      <c r="N12" s="92">
        <v>4</v>
      </c>
      <c r="O12" s="99">
        <v>5</v>
      </c>
    </row>
    <row r="13" spans="1:15" ht="13.5" customHeight="1">
      <c r="A13" s="65" t="s">
        <v>17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</row>
    <row r="14" spans="1:15" ht="12.75">
      <c r="A14" s="64" t="s">
        <v>22</v>
      </c>
      <c r="B14" s="64"/>
      <c r="C14" s="64"/>
      <c r="D14" s="37">
        <v>100840.93</v>
      </c>
      <c r="E14" s="37">
        <v>78053.919999999998</v>
      </c>
      <c r="F14" s="37">
        <v>7525.38</v>
      </c>
      <c r="G14" s="37">
        <v>15261.63</v>
      </c>
      <c r="H14" s="38">
        <v>865373.93</v>
      </c>
      <c r="I14" s="38">
        <v>756040.15</v>
      </c>
      <c r="J14" s="38">
        <v>43822.81</v>
      </c>
      <c r="K14" s="86">
        <v>65510.97</v>
      </c>
      <c r="L14" s="93">
        <v>10</v>
      </c>
      <c r="M14" s="93">
        <v>11.5</v>
      </c>
      <c r="N14" s="93">
        <v>4.7300000000000004</v>
      </c>
      <c r="O14" s="93">
        <v>4.9000000000000004</v>
      </c>
    </row>
    <row r="15" spans="1:15" ht="12.75">
      <c r="A15" s="64" t="s">
        <v>23</v>
      </c>
      <c r="B15" s="64"/>
      <c r="C15" s="64"/>
      <c r="D15" s="37">
        <v>261000.04</v>
      </c>
      <c r="E15" s="37">
        <v>55037.83</v>
      </c>
      <c r="F15" s="37">
        <v>20797.490000000002</v>
      </c>
      <c r="G15" s="37">
        <v>185164.72</v>
      </c>
      <c r="H15" s="38">
        <v>1515448.22</v>
      </c>
      <c r="I15" s="38">
        <v>533055.76</v>
      </c>
      <c r="J15" s="38">
        <v>111211.14</v>
      </c>
      <c r="K15" s="86">
        <v>871181.32</v>
      </c>
      <c r="L15" s="93">
        <v>6.7003484885006372</v>
      </c>
      <c r="M15" s="93">
        <v>11.500169610611465</v>
      </c>
      <c r="N15" s="93">
        <v>5.6362403155448089</v>
      </c>
      <c r="O15" s="93">
        <v>5.3938505132079158</v>
      </c>
    </row>
    <row r="16" spans="1:15" ht="12.75">
      <c r="A16" s="64" t="s">
        <v>24</v>
      </c>
      <c r="B16" s="64"/>
      <c r="C16" s="64"/>
      <c r="D16" s="37">
        <v>933505.9</v>
      </c>
      <c r="E16" s="37">
        <v>161582.10999999999</v>
      </c>
      <c r="F16" s="37">
        <v>90289.27</v>
      </c>
      <c r="G16" s="37">
        <v>681634.52</v>
      </c>
      <c r="H16" s="38">
        <v>5302748.95</v>
      </c>
      <c r="I16" s="38">
        <v>1565008.39</v>
      </c>
      <c r="J16" s="38">
        <v>428135.67</v>
      </c>
      <c r="K16" s="86">
        <v>3309604.89</v>
      </c>
      <c r="L16" s="93">
        <v>6.6366752674510723</v>
      </c>
      <c r="M16" s="93">
        <v>11.500240195652957</v>
      </c>
      <c r="N16" s="93">
        <v>5.1068084468657515</v>
      </c>
      <c r="O16" s="93">
        <v>5.7232253398596571</v>
      </c>
    </row>
    <row r="17" spans="1:15" ht="12.75">
      <c r="A17" s="64" t="s">
        <v>25</v>
      </c>
      <c r="B17" s="64"/>
      <c r="C17" s="64"/>
      <c r="D17" s="37">
        <v>126339.75</v>
      </c>
      <c r="E17" s="37">
        <v>36072.54</v>
      </c>
      <c r="F17" s="37">
        <v>14052.62</v>
      </c>
      <c r="G17" s="37">
        <v>76214.59</v>
      </c>
      <c r="H17" s="38">
        <v>766042.06</v>
      </c>
      <c r="I17" s="38">
        <v>349443.36</v>
      </c>
      <c r="J17" s="38">
        <v>76747.44</v>
      </c>
      <c r="K17" s="86">
        <v>339851.26</v>
      </c>
      <c r="L17" s="93">
        <v>6.9849121119837596</v>
      </c>
      <c r="M17" s="93">
        <v>11.50021124101602</v>
      </c>
      <c r="N17" s="93">
        <v>5.9365008091017897</v>
      </c>
      <c r="O17" s="93">
        <v>5.0411191610425252</v>
      </c>
    </row>
    <row r="18" spans="1:15" ht="12.75">
      <c r="A18" s="64" t="s">
        <v>26</v>
      </c>
      <c r="B18" s="64"/>
      <c r="C18" s="64"/>
      <c r="D18" s="37">
        <v>151536.56</v>
      </c>
      <c r="E18" s="37">
        <v>30412.12</v>
      </c>
      <c r="F18" s="37">
        <v>7738.07</v>
      </c>
      <c r="G18" s="37">
        <v>113386.37</v>
      </c>
      <c r="H18" s="38">
        <v>811798.39</v>
      </c>
      <c r="I18" s="38">
        <v>294559.69</v>
      </c>
      <c r="J18" s="38">
        <v>41569.69</v>
      </c>
      <c r="K18" s="86">
        <v>475669.01</v>
      </c>
      <c r="L18" s="93">
        <v>5.8866794023326454</v>
      </c>
      <c r="M18" s="93">
        <v>11.50021124101602</v>
      </c>
      <c r="N18" s="93">
        <v>5.9365008091017897</v>
      </c>
      <c r="O18" s="93">
        <v>5.0411191610425252</v>
      </c>
    </row>
    <row r="19" spans="1:15" ht="12.75">
      <c r="A19" s="64" t="s">
        <v>27</v>
      </c>
      <c r="B19" s="64"/>
      <c r="C19" s="64"/>
      <c r="D19" s="37">
        <v>526682.18000000005</v>
      </c>
      <c r="E19" s="37">
        <v>139165.82</v>
      </c>
      <c r="F19" s="37">
        <v>4412.3500000000004</v>
      </c>
      <c r="G19" s="37">
        <v>383104.01</v>
      </c>
      <c r="H19" s="38">
        <v>2876930.7</v>
      </c>
      <c r="I19" s="38">
        <v>1348080</v>
      </c>
      <c r="J19" s="38">
        <v>24063.24</v>
      </c>
      <c r="K19" s="86">
        <v>1504787.46</v>
      </c>
      <c r="L19" s="93">
        <v>6.2562770028485168</v>
      </c>
      <c r="M19" s="93">
        <v>11.500176245523166</v>
      </c>
      <c r="N19" s="93">
        <v>5.6446310255658068</v>
      </c>
      <c r="O19" s="93">
        <v>4.4221225045141432</v>
      </c>
    </row>
    <row r="20" spans="1:15" ht="12.75">
      <c r="A20" s="64" t="s">
        <v>28</v>
      </c>
      <c r="B20" s="64"/>
      <c r="C20" s="64"/>
      <c r="D20" s="37">
        <v>285414.95</v>
      </c>
      <c r="E20" s="37">
        <v>58620.6</v>
      </c>
      <c r="F20" s="37">
        <v>4801.88</v>
      </c>
      <c r="G20" s="37">
        <v>221992.47</v>
      </c>
      <c r="H20" s="38">
        <v>1551215.19</v>
      </c>
      <c r="I20" s="38">
        <v>567797.64</v>
      </c>
      <c r="J20" s="38">
        <v>25316.86</v>
      </c>
      <c r="K20" s="86">
        <v>958100.69</v>
      </c>
      <c r="L20" s="93">
        <v>5.9498415552513979</v>
      </c>
      <c r="M20" s="93">
        <v>11.500240360743749</v>
      </c>
      <c r="N20" s="93">
        <v>5.5177558443913108</v>
      </c>
      <c r="O20" s="93">
        <v>4.3637475936098555</v>
      </c>
    </row>
    <row r="21" spans="1:15" ht="12.75">
      <c r="A21" s="64" t="s">
        <v>29</v>
      </c>
      <c r="B21" s="64"/>
      <c r="C21" s="64"/>
      <c r="D21" s="37">
        <v>280563.8</v>
      </c>
      <c r="E21" s="37">
        <v>68864.19</v>
      </c>
      <c r="F21" s="37">
        <v>4708</v>
      </c>
      <c r="G21" s="37">
        <v>206991.61</v>
      </c>
      <c r="H21" s="38">
        <v>1432113.39</v>
      </c>
      <c r="I21" s="38">
        <v>667050.9</v>
      </c>
      <c r="J21" s="38">
        <v>25578.92</v>
      </c>
      <c r="K21" s="86">
        <v>739483.57</v>
      </c>
      <c r="L21" s="93">
        <v>6.1222780341962499</v>
      </c>
      <c r="M21" s="93">
        <v>11.500229441527381</v>
      </c>
      <c r="N21" s="93">
        <v>5.7512724183028308</v>
      </c>
      <c r="O21" s="93">
        <v>4.4884696314248851</v>
      </c>
    </row>
    <row r="22" spans="1:15" ht="12.75">
      <c r="A22" s="64" t="s">
        <v>30</v>
      </c>
      <c r="B22" s="64"/>
      <c r="C22" s="64"/>
      <c r="D22" s="37">
        <v>38876.83</v>
      </c>
      <c r="E22" s="37">
        <v>19101.93</v>
      </c>
      <c r="F22" s="37">
        <v>1021.24</v>
      </c>
      <c r="G22" s="37">
        <v>18753.66</v>
      </c>
      <c r="H22" s="38">
        <v>295227.46999999997</v>
      </c>
      <c r="I22" s="38">
        <v>185041.98</v>
      </c>
      <c r="J22" s="38">
        <v>5654.83</v>
      </c>
      <c r="K22" s="86">
        <v>104530.66</v>
      </c>
      <c r="L22" s="93">
        <v>9.9830559744711689</v>
      </c>
      <c r="M22" s="93">
        <v>11.500296569871429</v>
      </c>
      <c r="N22" s="93">
        <v>6.4919384129338997</v>
      </c>
      <c r="O22" s="93">
        <v>4.3934334053464914</v>
      </c>
    </row>
    <row r="23" spans="1:15" ht="12.75">
      <c r="A23" s="64" t="s">
        <v>31</v>
      </c>
      <c r="B23" s="64"/>
      <c r="C23" s="64"/>
      <c r="D23" s="37">
        <v>875116.25</v>
      </c>
      <c r="E23" s="37">
        <v>170126.64</v>
      </c>
      <c r="F23" s="37">
        <v>5036.7299999999996</v>
      </c>
      <c r="G23" s="37">
        <v>699952.88</v>
      </c>
      <c r="H23" s="38">
        <v>4606700.43</v>
      </c>
      <c r="I23" s="38">
        <v>1647692.96</v>
      </c>
      <c r="J23" s="38">
        <v>26377.68</v>
      </c>
      <c r="K23" s="86">
        <v>2932629.79</v>
      </c>
      <c r="L23" s="93">
        <v>6.0510471608771983</v>
      </c>
      <c r="M23" s="93">
        <v>11.500261491901604</v>
      </c>
      <c r="N23" s="93">
        <v>5.897879048999255</v>
      </c>
      <c r="O23" s="93">
        <v>8.6601351416203567</v>
      </c>
    </row>
    <row r="24" spans="1:15" ht="12.75">
      <c r="A24" s="64" t="s">
        <v>32</v>
      </c>
      <c r="B24" s="64"/>
      <c r="C24" s="64"/>
      <c r="D24" s="37">
        <v>1698810.15</v>
      </c>
      <c r="E24" s="37">
        <v>1099240.25</v>
      </c>
      <c r="F24" s="37">
        <v>12414.99</v>
      </c>
      <c r="G24" s="37">
        <v>587154.91</v>
      </c>
      <c r="H24" s="38">
        <v>13396284.560000001</v>
      </c>
      <c r="I24" s="38">
        <v>10647251.41</v>
      </c>
      <c r="J24" s="38">
        <v>66129.83</v>
      </c>
      <c r="K24" s="86">
        <v>2682903.3199999998</v>
      </c>
      <c r="L24" s="93">
        <v>9.4628696959929979</v>
      </c>
      <c r="M24" s="93">
        <v>11.500254516282693</v>
      </c>
      <c r="N24" s="93">
        <v>6.385307530878169</v>
      </c>
      <c r="O24" s="93">
        <v>4.7241879624811318</v>
      </c>
    </row>
    <row r="25" spans="1:15" ht="12.75">
      <c r="A25" s="64" t="s">
        <v>33</v>
      </c>
      <c r="B25" s="64"/>
      <c r="C25" s="64"/>
      <c r="D25" s="37">
        <v>262292.47999999998</v>
      </c>
      <c r="E25" s="37">
        <v>111785.79</v>
      </c>
      <c r="F25" s="37">
        <v>3418.51</v>
      </c>
      <c r="G25" s="37">
        <v>147088.18</v>
      </c>
      <c r="H25" s="38">
        <v>1507393.97</v>
      </c>
      <c r="I25" s="38">
        <v>1082692.8</v>
      </c>
      <c r="J25" s="38">
        <v>17907.509999999998</v>
      </c>
      <c r="K25" s="86">
        <v>406793.66</v>
      </c>
      <c r="L25" s="93">
        <v>7.3006968553749729</v>
      </c>
      <c r="M25" s="93">
        <v>11.500066212597417</v>
      </c>
      <c r="N25" s="93">
        <v>5.4861523347999155</v>
      </c>
      <c r="O25" s="93">
        <v>4.1928092009220217</v>
      </c>
    </row>
    <row r="26" spans="1:15" s="34" customFormat="1" ht="12.75">
      <c r="A26" s="64" t="s">
        <v>34</v>
      </c>
      <c r="B26" s="64"/>
      <c r="C26" s="64"/>
      <c r="D26" s="37">
        <v>190845.13</v>
      </c>
      <c r="E26" s="37">
        <v>78202.81</v>
      </c>
      <c r="F26" s="37">
        <v>3622.38</v>
      </c>
      <c r="G26" s="37">
        <v>109019.94</v>
      </c>
      <c r="H26" s="38">
        <v>1349529.67</v>
      </c>
      <c r="I26" s="38">
        <v>757377.67</v>
      </c>
      <c r="J26" s="38">
        <v>19675.43</v>
      </c>
      <c r="K26" s="86">
        <v>572476.56999999995</v>
      </c>
      <c r="L26" s="93">
        <v>7.691258863896631</v>
      </c>
      <c r="M26" s="93">
        <v>11.500445955842251</v>
      </c>
      <c r="N26" s="93">
        <v>5.5924419856558396</v>
      </c>
      <c r="O26" s="93">
        <v>4.8910510993813494</v>
      </c>
    </row>
    <row r="27" spans="1:15" s="34" customFormat="1" ht="12.75">
      <c r="A27" s="64" t="s">
        <v>35</v>
      </c>
      <c r="B27" s="64"/>
      <c r="C27" s="64"/>
      <c r="D27" s="37">
        <v>173051.48</v>
      </c>
      <c r="E27" s="37">
        <v>71370.399999999994</v>
      </c>
      <c r="F27" s="37">
        <v>400.49</v>
      </c>
      <c r="G27" s="37">
        <v>101280.59</v>
      </c>
      <c r="H27" s="38">
        <v>1129505.73</v>
      </c>
      <c r="I27" s="38">
        <v>691180.38</v>
      </c>
      <c r="J27" s="38">
        <v>2372.46</v>
      </c>
      <c r="K27" s="86">
        <v>435952.89</v>
      </c>
      <c r="L27" s="93">
        <v>9.0928739817769806</v>
      </c>
      <c r="M27" s="93">
        <v>11.500177804804235</v>
      </c>
      <c r="N27" s="93">
        <v>6.30739843691478</v>
      </c>
      <c r="O27" s="93">
        <v>7.4075097706283106</v>
      </c>
    </row>
    <row r="28" spans="1:15" s="34" customFormat="1" ht="12.75">
      <c r="A28" s="64" t="s">
        <v>36</v>
      </c>
      <c r="B28" s="64"/>
      <c r="C28" s="64"/>
      <c r="D28" s="37">
        <v>2114584.67</v>
      </c>
      <c r="E28" s="37">
        <v>495995.36</v>
      </c>
      <c r="F28" s="37">
        <v>23659.58</v>
      </c>
      <c r="G28" s="37">
        <v>1594929.73</v>
      </c>
      <c r="H28" s="38">
        <v>11277367.439999999</v>
      </c>
      <c r="I28" s="38">
        <v>4804192.6500000004</v>
      </c>
      <c r="J28" s="38">
        <v>130368.46</v>
      </c>
      <c r="K28" s="86">
        <v>6342806.3300000001</v>
      </c>
      <c r="L28" s="93">
        <v>6.1106035919541117</v>
      </c>
      <c r="M28" s="93">
        <v>11.500198973635561</v>
      </c>
      <c r="N28" s="93">
        <v>5.7390794764742221</v>
      </c>
      <c r="O28" s="93">
        <v>4.4912646714867108</v>
      </c>
    </row>
    <row r="29" spans="1:15" ht="12.75">
      <c r="A29" s="64" t="s">
        <v>37</v>
      </c>
      <c r="B29" s="64"/>
      <c r="C29" s="64"/>
      <c r="D29" s="39">
        <v>53608030.960000001</v>
      </c>
      <c r="E29" s="39">
        <v>1734540.61</v>
      </c>
      <c r="F29" s="39">
        <v>6371381.5800000001</v>
      </c>
      <c r="G29" s="39">
        <v>45502108.770000003</v>
      </c>
      <c r="H29" s="40">
        <v>151052718.27000001</v>
      </c>
      <c r="I29" s="40">
        <v>16800995.530000001</v>
      </c>
      <c r="J29" s="40">
        <v>32414106.66</v>
      </c>
      <c r="K29" s="88">
        <v>101837616.08</v>
      </c>
      <c r="L29" s="93">
        <v>3.2965892235607313</v>
      </c>
      <c r="M29" s="93">
        <v>11.500310511611486</v>
      </c>
      <c r="N29" s="93">
        <v>5.5399729842394194</v>
      </c>
      <c r="O29" s="93">
        <v>2.6697335999133598</v>
      </c>
    </row>
    <row r="30" spans="1:15" ht="12.75">
      <c r="A30" s="64" t="s">
        <v>38</v>
      </c>
      <c r="B30" s="64"/>
      <c r="C30" s="64"/>
      <c r="D30" s="39">
        <v>288019.34000000003</v>
      </c>
      <c r="E30" s="39">
        <v>27391.75</v>
      </c>
      <c r="F30" s="39">
        <v>59.77</v>
      </c>
      <c r="G30" s="39">
        <v>260567.82</v>
      </c>
      <c r="H30" s="40">
        <v>1196749.96</v>
      </c>
      <c r="I30" s="40">
        <v>265388.40999999997</v>
      </c>
      <c r="J30" s="40">
        <v>341.97</v>
      </c>
      <c r="K30" s="88">
        <v>931019.58</v>
      </c>
      <c r="L30" s="93">
        <v>5.5707940271685601</v>
      </c>
      <c r="M30" s="93">
        <v>11.500355033906194</v>
      </c>
      <c r="N30" s="93">
        <v>6.1467291283252461</v>
      </c>
      <c r="O30" s="93">
        <v>3.9264881908508622</v>
      </c>
    </row>
    <row r="31" spans="1:15" ht="12.75">
      <c r="A31" s="64" t="s">
        <v>39</v>
      </c>
      <c r="B31" s="64"/>
      <c r="C31" s="64"/>
      <c r="D31" s="39">
        <v>360728.29</v>
      </c>
      <c r="E31" s="39">
        <v>39449.699999999997</v>
      </c>
      <c r="F31" s="39">
        <v>132556.26</v>
      </c>
      <c r="G31" s="39">
        <v>188722.33</v>
      </c>
      <c r="H31" s="40">
        <v>2070183.79</v>
      </c>
      <c r="I31" s="40">
        <v>382131.57</v>
      </c>
      <c r="J31" s="40">
        <v>699247.85</v>
      </c>
      <c r="K31" s="88">
        <v>988804.37</v>
      </c>
      <c r="L31" s="93">
        <v>6.580120672722849</v>
      </c>
      <c r="M31" s="93">
        <v>11.500204310805913</v>
      </c>
      <c r="N31" s="93">
        <v>6.0479262918250702</v>
      </c>
      <c r="O31" s="93">
        <v>5.9305638389374096</v>
      </c>
    </row>
    <row r="32" spans="1:15" ht="12.75">
      <c r="A32" s="64" t="s">
        <v>40</v>
      </c>
      <c r="B32" s="64"/>
      <c r="C32" s="64"/>
      <c r="D32" s="37">
        <v>104772.19</v>
      </c>
      <c r="E32" s="37">
        <v>34208.129999999997</v>
      </c>
      <c r="F32" s="37">
        <v>6655.38</v>
      </c>
      <c r="G32" s="37">
        <v>63908.68</v>
      </c>
      <c r="H32" s="38">
        <v>757719.62</v>
      </c>
      <c r="I32" s="38">
        <v>331340.55</v>
      </c>
      <c r="J32" s="38">
        <v>27023.42</v>
      </c>
      <c r="K32" s="86">
        <v>399355.65</v>
      </c>
      <c r="L32" s="93">
        <v>8.0585439704944601</v>
      </c>
      <c r="M32" s="93">
        <v>11.500157418718885</v>
      </c>
      <c r="N32" s="93">
        <v>4.5718456346594785</v>
      </c>
      <c r="O32" s="93">
        <v>6.5794669832016552</v>
      </c>
    </row>
    <row r="33" spans="1:15" s="85" customFormat="1" ht="12.75">
      <c r="A33" s="84" t="s">
        <v>18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1:15" ht="12.75">
      <c r="A34" s="60" t="s">
        <v>41</v>
      </c>
      <c r="B34" s="60"/>
      <c r="C34" s="60"/>
      <c r="D34" s="41"/>
      <c r="E34" s="41"/>
      <c r="F34" s="41"/>
      <c r="G34" s="41"/>
      <c r="H34" s="42"/>
      <c r="I34" s="42"/>
      <c r="J34" s="42"/>
      <c r="K34" s="42"/>
      <c r="L34" s="94">
        <v>6.2556273699245599</v>
      </c>
      <c r="M34" s="94">
        <v>11.500335971615931</v>
      </c>
      <c r="N34" s="94">
        <v>6.5225632490440981</v>
      </c>
      <c r="O34" s="94">
        <v>4.6001629426767279</v>
      </c>
    </row>
    <row r="35" spans="1:15" ht="12.75">
      <c r="A35" s="60" t="s">
        <v>42</v>
      </c>
      <c r="B35" s="60"/>
      <c r="C35" s="60"/>
      <c r="D35" s="43"/>
      <c r="E35" s="43"/>
      <c r="F35" s="43"/>
      <c r="G35" s="43"/>
      <c r="H35" s="44"/>
      <c r="I35" s="44"/>
      <c r="J35" s="44"/>
      <c r="K35" s="44"/>
      <c r="L35" s="94">
        <v>4.9896527075898156</v>
      </c>
      <c r="M35" s="94">
        <v>11.499112241071082</v>
      </c>
      <c r="N35" s="94">
        <v>4.838292288535925</v>
      </c>
      <c r="O35" s="94">
        <v>4.8692921267928373</v>
      </c>
    </row>
    <row r="36" spans="1:15" ht="12.75">
      <c r="A36" s="60" t="s">
        <v>43</v>
      </c>
      <c r="B36" s="60"/>
      <c r="C36" s="60"/>
      <c r="D36" s="43"/>
      <c r="E36" s="43"/>
      <c r="F36" s="43"/>
      <c r="G36" s="43"/>
      <c r="H36" s="44"/>
      <c r="I36" s="44"/>
      <c r="J36" s="44"/>
      <c r="K36" s="44"/>
      <c r="L36" s="94">
        <v>5.7880185986827479</v>
      </c>
      <c r="M36" s="94">
        <v>11.500276561351823</v>
      </c>
      <c r="N36" s="94">
        <v>5.3157558532106775</v>
      </c>
      <c r="O36" s="94">
        <v>5.6114673538238797</v>
      </c>
    </row>
    <row r="37" spans="1:15" ht="12.75">
      <c r="A37" s="60" t="s">
        <v>44</v>
      </c>
      <c r="B37" s="60"/>
      <c r="C37" s="60"/>
      <c r="D37" s="43"/>
      <c r="E37" s="43"/>
      <c r="F37" s="43"/>
      <c r="G37" s="43"/>
      <c r="H37" s="44"/>
      <c r="I37" s="44"/>
      <c r="J37" s="44"/>
      <c r="K37" s="44"/>
      <c r="L37" s="94">
        <v>6.1773854696586303</v>
      </c>
      <c r="M37" s="94">
        <v>11.500329542895155</v>
      </c>
      <c r="N37" s="94">
        <v>5.7477847385359455</v>
      </c>
      <c r="O37" s="94">
        <v>5.9438281230793653</v>
      </c>
    </row>
    <row r="38" spans="1:15" ht="30" customHeight="1">
      <c r="A38" s="51" t="s">
        <v>45</v>
      </c>
      <c r="B38" s="55"/>
      <c r="C38" s="56"/>
      <c r="D38" s="43"/>
      <c r="E38" s="43"/>
      <c r="F38" s="43"/>
      <c r="G38" s="43"/>
      <c r="H38" s="44"/>
      <c r="I38" s="44"/>
      <c r="J38" s="44"/>
      <c r="K38" s="44"/>
      <c r="L38" s="94">
        <v>6.0776273415723754</v>
      </c>
      <c r="M38" s="94">
        <v>11.500222278987462</v>
      </c>
      <c r="N38" s="94">
        <v>5.8187346637452899</v>
      </c>
      <c r="O38" s="94">
        <v>5.9610330894074286</v>
      </c>
    </row>
    <row r="39" spans="1:15" ht="26.25" customHeight="1">
      <c r="A39" s="51" t="s">
        <v>46</v>
      </c>
      <c r="B39" s="55"/>
      <c r="C39" s="56"/>
      <c r="D39" s="43"/>
      <c r="E39" s="43"/>
      <c r="F39" s="43"/>
      <c r="G39" s="43"/>
      <c r="H39" s="44"/>
      <c r="I39" s="44"/>
      <c r="J39" s="44"/>
      <c r="K39" s="44"/>
      <c r="L39" s="94">
        <v>5.8532196807333063</v>
      </c>
      <c r="M39" s="94">
        <v>11.50022482225655</v>
      </c>
      <c r="N39" s="94">
        <v>6.1209710685263135</v>
      </c>
      <c r="O39" s="94">
        <v>5.3062399935450113</v>
      </c>
    </row>
    <row r="40" spans="1:15" ht="27.75" customHeight="1">
      <c r="A40" s="51" t="s">
        <v>47</v>
      </c>
      <c r="B40" s="55"/>
      <c r="C40" s="56"/>
      <c r="D40" s="43"/>
      <c r="E40" s="43"/>
      <c r="F40" s="43"/>
      <c r="G40" s="43"/>
      <c r="H40" s="44"/>
      <c r="I40" s="44"/>
      <c r="J40" s="44"/>
      <c r="K40" s="44"/>
      <c r="L40" s="94">
        <v>6.6942286091278147</v>
      </c>
      <c r="M40" s="94">
        <v>11.500167475982094</v>
      </c>
      <c r="N40" s="94">
        <v>5.912272798120541</v>
      </c>
      <c r="O40" s="94">
        <v>5.5137914652882101</v>
      </c>
    </row>
    <row r="41" spans="1:15" ht="12.75">
      <c r="A41" s="54" t="s">
        <v>48</v>
      </c>
      <c r="B41" s="54"/>
      <c r="C41" s="54"/>
      <c r="D41" s="43"/>
      <c r="E41" s="43"/>
      <c r="F41" s="43"/>
      <c r="G41" s="43"/>
      <c r="H41" s="44"/>
      <c r="I41" s="44"/>
      <c r="J41" s="44"/>
      <c r="K41" s="44"/>
      <c r="L41" s="94">
        <v>5.9354052800195118</v>
      </c>
      <c r="M41" s="94">
        <v>11.500263122257053</v>
      </c>
      <c r="N41" s="94">
        <v>6.3462339102746643</v>
      </c>
      <c r="O41" s="94">
        <v>5.457834162610248</v>
      </c>
    </row>
    <row r="42" spans="1:15" ht="12.75">
      <c r="A42" s="54" t="s">
        <v>49</v>
      </c>
      <c r="B42" s="54"/>
      <c r="C42" s="54"/>
      <c r="D42" s="43"/>
      <c r="E42" s="43"/>
      <c r="F42" s="43"/>
      <c r="G42" s="43"/>
      <c r="H42" s="44"/>
      <c r="I42" s="44"/>
      <c r="J42" s="44"/>
      <c r="K42" s="44"/>
      <c r="L42" s="94">
        <v>7.3207796273585739</v>
      </c>
      <c r="M42" s="94">
        <v>11.500227333041849</v>
      </c>
      <c r="N42" s="94">
        <v>6.150652970129876</v>
      </c>
      <c r="O42" s="94">
        <v>5.1650355638407026</v>
      </c>
    </row>
    <row r="43" spans="1:15" s="45" customFormat="1" ht="12.75">
      <c r="A43" s="54" t="s">
        <v>50</v>
      </c>
      <c r="B43" s="54"/>
      <c r="C43" s="54"/>
      <c r="D43" s="43"/>
      <c r="E43" s="43"/>
      <c r="F43" s="43"/>
      <c r="G43" s="43"/>
      <c r="H43" s="44"/>
      <c r="I43" s="44"/>
      <c r="J43" s="44"/>
      <c r="K43" s="44"/>
      <c r="L43" s="94">
        <v>4.6814402759909122</v>
      </c>
      <c r="M43" s="94">
        <v>11.500115010146217</v>
      </c>
      <c r="N43" s="94">
        <v>6.0273163105280574</v>
      </c>
      <c r="O43" s="94">
        <v>4.1808412967734778</v>
      </c>
    </row>
    <row r="44" spans="1:15" s="45" customFormat="1" ht="12.75">
      <c r="A44" s="54" t="s">
        <v>51</v>
      </c>
      <c r="B44" s="54"/>
      <c r="C44" s="54"/>
      <c r="D44" s="43"/>
      <c r="E44" s="43"/>
      <c r="F44" s="43"/>
      <c r="G44" s="43"/>
      <c r="H44" s="44"/>
      <c r="I44" s="44"/>
      <c r="J44" s="44"/>
      <c r="K44" s="44"/>
      <c r="L44" s="94">
        <v>4.6532138103229403</v>
      </c>
      <c r="M44" s="94">
        <v>11.500340203374325</v>
      </c>
      <c r="N44" s="94">
        <v>6.2055686271289208</v>
      </c>
      <c r="O44" s="94">
        <v>4.1989808256968715</v>
      </c>
    </row>
    <row r="45" spans="1:15" s="45" customFormat="1" ht="12.75">
      <c r="A45" s="54" t="s">
        <v>52</v>
      </c>
      <c r="B45" s="54"/>
      <c r="C45" s="54"/>
      <c r="D45" s="43"/>
      <c r="E45" s="43"/>
      <c r="F45" s="43"/>
      <c r="G45" s="43"/>
      <c r="H45" s="44"/>
      <c r="I45" s="44"/>
      <c r="J45" s="44"/>
      <c r="K45" s="44"/>
      <c r="L45" s="94">
        <v>4.939509742756222</v>
      </c>
      <c r="M45" s="94">
        <v>11.500139511286696</v>
      </c>
      <c r="N45" s="94">
        <v>6.0543046266305582</v>
      </c>
      <c r="O45" s="94">
        <v>4.6025918037029649</v>
      </c>
    </row>
    <row r="46" spans="1:15" s="45" customFormat="1" ht="27.75" customHeight="1">
      <c r="A46" s="51" t="s">
        <v>53</v>
      </c>
      <c r="B46" s="55"/>
      <c r="C46" s="56"/>
      <c r="D46" s="43"/>
      <c r="E46" s="43"/>
      <c r="F46" s="43"/>
      <c r="G46" s="43"/>
      <c r="H46" s="44"/>
      <c r="I46" s="44"/>
      <c r="J46" s="44"/>
      <c r="K46" s="44"/>
      <c r="L46" s="94">
        <v>5.1688984044084059</v>
      </c>
      <c r="M46" s="94">
        <v>11.500159706781163</v>
      </c>
      <c r="N46" s="94">
        <v>6.3484602156343728</v>
      </c>
      <c r="O46" s="94">
        <v>4.5230922207161655</v>
      </c>
    </row>
    <row r="47" spans="1:15" s="45" customFormat="1" ht="12.75">
      <c r="A47" s="54" t="s">
        <v>54</v>
      </c>
      <c r="B47" s="54"/>
      <c r="C47" s="54"/>
      <c r="D47" s="43"/>
      <c r="E47" s="43"/>
      <c r="F47" s="43"/>
      <c r="G47" s="43"/>
      <c r="H47" s="44"/>
      <c r="I47" s="44"/>
      <c r="J47" s="44"/>
      <c r="K47" s="44"/>
      <c r="L47" s="94">
        <v>5.8437205364780782</v>
      </c>
      <c r="M47" s="94">
        <v>11.500055924145462</v>
      </c>
      <c r="N47" s="94">
        <v>5.8338167855241272</v>
      </c>
      <c r="O47" s="94">
        <v>5.3224680181252797</v>
      </c>
    </row>
    <row r="48" spans="1:15" s="45" customFormat="1" ht="12.75">
      <c r="A48" s="54" t="s">
        <v>55</v>
      </c>
      <c r="B48" s="54"/>
      <c r="C48" s="54"/>
      <c r="D48" s="43"/>
      <c r="E48" s="43"/>
      <c r="F48" s="43"/>
      <c r="G48" s="43"/>
      <c r="H48" s="44"/>
      <c r="I48" s="44"/>
      <c r="J48" s="44"/>
      <c r="K48" s="44"/>
      <c r="L48" s="94">
        <v>4.9855976579582251</v>
      </c>
      <c r="M48" s="94">
        <v>11.500189278311254</v>
      </c>
      <c r="N48" s="94">
        <v>7.6099139687089128</v>
      </c>
      <c r="O48" s="94">
        <v>2.7365355232444766</v>
      </c>
    </row>
    <row r="49" spans="1:15" s="45" customFormat="1" ht="12.75">
      <c r="A49" s="54" t="s">
        <v>56</v>
      </c>
      <c r="B49" s="54"/>
      <c r="C49" s="54"/>
      <c r="D49" s="43"/>
      <c r="E49" s="43"/>
      <c r="F49" s="43"/>
      <c r="G49" s="43"/>
      <c r="H49" s="44"/>
      <c r="I49" s="44"/>
      <c r="J49" s="44"/>
      <c r="K49" s="44"/>
      <c r="L49" s="94">
        <v>5.7519691759212765</v>
      </c>
      <c r="M49" s="94">
        <v>11.500269548878665</v>
      </c>
      <c r="N49" s="94">
        <v>5.6499812195161825</v>
      </c>
      <c r="O49" s="94">
        <v>5.3720100639752095</v>
      </c>
    </row>
    <row r="50" spans="1:15" s="45" customFormat="1" ht="12.75">
      <c r="A50" s="54" t="s">
        <v>57</v>
      </c>
      <c r="B50" s="54"/>
      <c r="C50" s="54"/>
      <c r="D50" s="43"/>
      <c r="E50" s="43"/>
      <c r="F50" s="43"/>
      <c r="G50" s="43"/>
      <c r="H50" s="44"/>
      <c r="I50" s="44"/>
      <c r="J50" s="44"/>
      <c r="K50" s="44"/>
      <c r="L50" s="94">
        <v>3.4546211950637149</v>
      </c>
      <c r="M50" s="94">
        <v>11.500212169172134</v>
      </c>
      <c r="N50" s="94">
        <v>5.7373298369150723</v>
      </c>
      <c r="O50" s="94">
        <v>3.2487818740484138</v>
      </c>
    </row>
    <row r="51" spans="1:15" s="45" customFormat="1" ht="12.75">
      <c r="A51" s="54" t="s">
        <v>58</v>
      </c>
      <c r="B51" s="54"/>
      <c r="C51" s="54"/>
      <c r="D51" s="43"/>
      <c r="E51" s="43"/>
      <c r="F51" s="43"/>
      <c r="G51" s="43"/>
      <c r="H51" s="44"/>
      <c r="I51" s="44"/>
      <c r="J51" s="44"/>
      <c r="K51" s="44"/>
      <c r="L51" s="94">
        <v>3.9451459124235368</v>
      </c>
      <c r="M51" s="94">
        <v>11.500071232796682</v>
      </c>
      <c r="N51" s="94">
        <v>5.7142708625563499</v>
      </c>
      <c r="O51" s="94">
        <v>3.8011425831234638</v>
      </c>
    </row>
    <row r="52" spans="1:15" s="45" customFormat="1" ht="12.75">
      <c r="A52" s="54" t="s">
        <v>59</v>
      </c>
      <c r="B52" s="54"/>
      <c r="C52" s="54"/>
      <c r="D52" s="43"/>
      <c r="E52" s="43"/>
      <c r="F52" s="43"/>
      <c r="G52" s="43"/>
      <c r="H52" s="44"/>
      <c r="I52" s="44"/>
      <c r="J52" s="44"/>
      <c r="K52" s="44"/>
      <c r="L52" s="94">
        <v>5.8443815143548461</v>
      </c>
      <c r="M52" s="94">
        <v>11.500259013504998</v>
      </c>
      <c r="N52" s="94">
        <v>5.6467158054458766</v>
      </c>
      <c r="O52" s="94">
        <v>5.2873416954592614</v>
      </c>
    </row>
    <row r="53" spans="1:15" s="45" customFormat="1" ht="12.75">
      <c r="A53" s="54" t="s">
        <v>60</v>
      </c>
      <c r="B53" s="54"/>
      <c r="C53" s="54"/>
      <c r="D53" s="43"/>
      <c r="E53" s="43"/>
      <c r="F53" s="43"/>
      <c r="G53" s="43"/>
      <c r="H53" s="44"/>
      <c r="I53" s="44"/>
      <c r="J53" s="44"/>
      <c r="K53" s="44"/>
      <c r="L53" s="94">
        <v>8.9089743739212981</v>
      </c>
      <c r="M53" s="94">
        <v>11.500434917598012</v>
      </c>
      <c r="N53" s="94">
        <v>6.0961377075530994</v>
      </c>
      <c r="O53" s="94">
        <v>6.2616702229971866</v>
      </c>
    </row>
    <row r="54" spans="1:15" s="45" customFormat="1" ht="12.75">
      <c r="A54" s="54" t="s">
        <v>61</v>
      </c>
      <c r="B54" s="54"/>
      <c r="C54" s="54"/>
      <c r="D54" s="43"/>
      <c r="E54" s="43"/>
      <c r="F54" s="43"/>
      <c r="G54" s="43"/>
      <c r="H54" s="44"/>
      <c r="I54" s="44"/>
      <c r="J54" s="44"/>
      <c r="K54" s="44"/>
      <c r="L54" s="94">
        <v>6.5934075876000238</v>
      </c>
      <c r="M54" s="94">
        <v>11.500128002682203</v>
      </c>
      <c r="N54" s="94">
        <v>6.1553370034804393</v>
      </c>
      <c r="O54" s="94">
        <v>5.4553890645620866</v>
      </c>
    </row>
    <row r="55" spans="1:15" s="45" customFormat="1" ht="12.75">
      <c r="A55" s="54" t="s">
        <v>62</v>
      </c>
      <c r="B55" s="54"/>
      <c r="C55" s="54"/>
      <c r="D55" s="43"/>
      <c r="E55" s="43"/>
      <c r="F55" s="43"/>
      <c r="G55" s="43"/>
      <c r="H55" s="44"/>
      <c r="I55" s="44"/>
      <c r="J55" s="44"/>
      <c r="K55" s="44"/>
      <c r="L55" s="95">
        <v>5.7296984569450418</v>
      </c>
      <c r="M55" s="95">
        <v>11.500315731591524</v>
      </c>
      <c r="N55" s="95">
        <v>5.8117032723293738</v>
      </c>
      <c r="O55" s="95">
        <v>5.6136297404831517</v>
      </c>
    </row>
    <row r="56" spans="1:15" s="45" customFormat="1" ht="12.75">
      <c r="A56" s="54" t="s">
        <v>63</v>
      </c>
      <c r="B56" s="54"/>
      <c r="C56" s="54"/>
      <c r="D56" s="43"/>
      <c r="E56" s="43"/>
      <c r="F56" s="43"/>
      <c r="G56" s="43"/>
      <c r="H56" s="44"/>
      <c r="I56" s="44"/>
      <c r="J56" s="44"/>
      <c r="K56" s="44"/>
      <c r="L56" s="95">
        <v>4.9069171177842579</v>
      </c>
      <c r="M56" s="95">
        <v>11.500161618505059</v>
      </c>
      <c r="N56" s="95">
        <v>6.0924158947012872</v>
      </c>
      <c r="O56" s="95">
        <v>4.4835153541797981</v>
      </c>
    </row>
    <row r="57" spans="1:15" s="45" customFormat="1" ht="12.75">
      <c r="A57" s="54" t="s">
        <v>64</v>
      </c>
      <c r="B57" s="54"/>
      <c r="C57" s="54"/>
      <c r="D57" s="43"/>
      <c r="E57" s="43"/>
      <c r="F57" s="43"/>
      <c r="G57" s="43"/>
      <c r="H57" s="44"/>
      <c r="I57" s="44"/>
      <c r="J57" s="44"/>
      <c r="K57" s="44"/>
      <c r="L57" s="95">
        <v>5.456151606938195</v>
      </c>
      <c r="M57" s="95">
        <v>11.500274937332088</v>
      </c>
      <c r="N57" s="95">
        <v>6.0056946686274264</v>
      </c>
      <c r="O57" s="95">
        <v>5.3435312335521639</v>
      </c>
    </row>
    <row r="58" spans="1:15" s="45" customFormat="1" ht="12.75">
      <c r="A58" s="54" t="s">
        <v>65</v>
      </c>
      <c r="B58" s="54"/>
      <c r="C58" s="54"/>
      <c r="D58" s="47"/>
      <c r="E58" s="47"/>
      <c r="F58" s="47"/>
      <c r="G58" s="47"/>
      <c r="H58" s="47"/>
      <c r="I58" s="47"/>
      <c r="J58" s="47"/>
      <c r="K58" s="47"/>
      <c r="L58" s="95">
        <v>3.4572228991817582</v>
      </c>
      <c r="M58" s="95">
        <v>11.500318945880895</v>
      </c>
      <c r="N58" s="95">
        <v>3.7573668063362096</v>
      </c>
      <c r="O58" s="95">
        <v>3.0175543949099115</v>
      </c>
    </row>
    <row r="59" spans="1:15" s="45" customFormat="1" ht="12.75">
      <c r="A59" s="54" t="s">
        <v>66</v>
      </c>
      <c r="B59" s="54"/>
      <c r="C59" s="54"/>
      <c r="D59" s="47"/>
      <c r="E59" s="47"/>
      <c r="F59" s="47"/>
      <c r="G59" s="47"/>
      <c r="H59" s="47"/>
      <c r="I59" s="47"/>
      <c r="J59" s="47"/>
      <c r="K59" s="47"/>
      <c r="L59" s="95">
        <v>5.850841365426926</v>
      </c>
      <c r="M59" s="95">
        <v>11.500119234142209</v>
      </c>
      <c r="N59" s="95">
        <v>6.1709781442755745</v>
      </c>
      <c r="O59" s="95">
        <v>5.586468986028013</v>
      </c>
    </row>
    <row r="60" spans="1:15" s="45" customFormat="1" ht="12.75">
      <c r="A60" s="54" t="s">
        <v>67</v>
      </c>
      <c r="B60" s="54"/>
      <c r="C60" s="54"/>
      <c r="D60" s="47"/>
      <c r="E60" s="47"/>
      <c r="F60" s="47"/>
      <c r="G60" s="47"/>
      <c r="H60" s="47"/>
      <c r="I60" s="47"/>
      <c r="J60" s="47"/>
      <c r="K60" s="47"/>
      <c r="L60" s="95">
        <v>4.9758553850157021</v>
      </c>
      <c r="M60" s="95">
        <v>11.500223094019232</v>
      </c>
      <c r="N60" s="95">
        <v>5.9554673253331956</v>
      </c>
      <c r="O60" s="95">
        <v>4.0627618425593433</v>
      </c>
    </row>
    <row r="61" spans="1:15" s="45" customFormat="1" ht="12.75">
      <c r="A61" s="54" t="s">
        <v>68</v>
      </c>
      <c r="B61" s="54"/>
      <c r="C61" s="54"/>
      <c r="D61" s="48">
        <v>2531078.2200000002</v>
      </c>
      <c r="E61" s="48">
        <v>33853.949999999997</v>
      </c>
      <c r="F61" s="48">
        <v>187836.74</v>
      </c>
      <c r="G61" s="48">
        <v>2309387.5299999998</v>
      </c>
      <c r="H61" s="49">
        <v>12500513.41</v>
      </c>
      <c r="I61" s="49">
        <v>337769.64</v>
      </c>
      <c r="J61" s="49">
        <v>991597.39</v>
      </c>
      <c r="K61" s="50">
        <v>11171146.380000001</v>
      </c>
      <c r="L61" s="95">
        <v>6.3235230862167651</v>
      </c>
      <c r="M61" s="95">
        <v>11.500117440851712</v>
      </c>
      <c r="N61" s="95">
        <v>6.0704809062425893</v>
      </c>
      <c r="O61" s="95">
        <v>6.2684414007010369</v>
      </c>
    </row>
    <row r="62" spans="1:15" s="45" customFormat="1" ht="12.75">
      <c r="A62" s="54" t="s">
        <v>69</v>
      </c>
      <c r="B62" s="54"/>
      <c r="C62" s="54"/>
      <c r="D62" s="48">
        <v>43494838.829999998</v>
      </c>
      <c r="E62" s="48">
        <v>919238.21</v>
      </c>
      <c r="F62" s="48">
        <v>1171035.4099999999</v>
      </c>
      <c r="G62" s="48">
        <v>41404565.210000001</v>
      </c>
      <c r="H62" s="49">
        <v>242088422.18000001</v>
      </c>
      <c r="I62" s="49">
        <v>9170152.0500000007</v>
      </c>
      <c r="J62" s="49">
        <v>6058592.6799999997</v>
      </c>
      <c r="K62" s="50">
        <v>226859677.44999999</v>
      </c>
      <c r="L62" s="95">
        <v>6.1465622830383211</v>
      </c>
      <c r="M62" s="95">
        <v>11.500122182692994</v>
      </c>
      <c r="N62" s="95">
        <v>6.2617673192307652</v>
      </c>
      <c r="O62" s="95">
        <v>6.0297575010528899</v>
      </c>
    </row>
    <row r="63" spans="1:15" s="45" customFormat="1" ht="12.75">
      <c r="A63" s="54" t="s">
        <v>70</v>
      </c>
      <c r="B63" s="54"/>
      <c r="C63" s="54"/>
      <c r="D63" s="48">
        <v>17143639.129999999</v>
      </c>
      <c r="E63" s="48">
        <v>641383.31000000006</v>
      </c>
      <c r="F63" s="48">
        <v>3422910.55</v>
      </c>
      <c r="G63" s="48">
        <v>13079345.27</v>
      </c>
      <c r="H63" s="49">
        <v>87317086.549999997</v>
      </c>
      <c r="I63" s="49">
        <v>6398977.1299999999</v>
      </c>
      <c r="J63" s="49">
        <v>17151128.309999999</v>
      </c>
      <c r="K63" s="50">
        <v>63766981.109999999</v>
      </c>
      <c r="L63" s="95">
        <v>6.2961137280007415</v>
      </c>
      <c r="M63" s="95">
        <v>11.50013082403977</v>
      </c>
      <c r="N63" s="95">
        <v>5.5508649027983035</v>
      </c>
      <c r="O63" s="95">
        <v>6.2472866404740666</v>
      </c>
    </row>
    <row r="64" spans="1:15" s="45" customFormat="1" ht="12.75">
      <c r="A64" s="54" t="s">
        <v>71</v>
      </c>
      <c r="B64" s="54"/>
      <c r="C64" s="54"/>
      <c r="D64" s="48">
        <v>373106.92</v>
      </c>
      <c r="E64" s="48">
        <v>44326.71</v>
      </c>
      <c r="F64" s="48">
        <v>52964.37</v>
      </c>
      <c r="G64" s="48">
        <v>275815.84000000003</v>
      </c>
      <c r="H64" s="49">
        <v>2077079.95</v>
      </c>
      <c r="I64" s="49">
        <v>442312.97</v>
      </c>
      <c r="J64" s="49">
        <v>260084.53</v>
      </c>
      <c r="K64" s="50">
        <v>1374682.45</v>
      </c>
      <c r="L64" s="95">
        <v>6.5080331206731286</v>
      </c>
      <c r="M64" s="95">
        <v>11.50011494198419</v>
      </c>
      <c r="N64" s="95">
        <v>5.8079631646708902</v>
      </c>
      <c r="O64" s="95">
        <v>5.8519752384215469</v>
      </c>
    </row>
    <row r="65" spans="1:15" s="45" customFormat="1" ht="12.75">
      <c r="A65" s="54" t="s">
        <v>72</v>
      </c>
      <c r="B65" s="54"/>
      <c r="C65" s="54"/>
      <c r="D65" s="48">
        <v>170237431.46000001</v>
      </c>
      <c r="E65" s="48">
        <v>14320601.85</v>
      </c>
      <c r="F65" s="48">
        <v>33810025.759999998</v>
      </c>
      <c r="G65" s="48">
        <v>122106803.84999999</v>
      </c>
      <c r="H65" s="49">
        <v>960331092.5</v>
      </c>
      <c r="I65" s="49">
        <v>142892218.93000001</v>
      </c>
      <c r="J65" s="49">
        <v>168170206.66</v>
      </c>
      <c r="K65" s="50">
        <v>649268666.90999997</v>
      </c>
      <c r="L65" s="95">
        <v>6.166627921451699</v>
      </c>
      <c r="M65" s="95">
        <v>11.500236840255425</v>
      </c>
      <c r="N65" s="95">
        <v>5.0496765970482755</v>
      </c>
      <c r="O65" s="95">
        <v>5.7968316413109715</v>
      </c>
    </row>
    <row r="66" spans="1:15" s="45" customFormat="1" ht="25.5" customHeight="1">
      <c r="A66" s="51" t="s">
        <v>73</v>
      </c>
      <c r="B66" s="55"/>
      <c r="C66" s="56"/>
      <c r="D66" s="48">
        <v>71540.429999999993</v>
      </c>
      <c r="E66" s="48">
        <v>11495.98</v>
      </c>
      <c r="F66" s="48">
        <v>53948.56</v>
      </c>
      <c r="G66" s="48">
        <v>6095.89</v>
      </c>
      <c r="H66" s="49">
        <v>440588.66</v>
      </c>
      <c r="I66" s="49">
        <v>114666.52</v>
      </c>
      <c r="J66" s="49">
        <v>290326.81</v>
      </c>
      <c r="K66" s="50">
        <v>35595.33</v>
      </c>
      <c r="L66" s="95">
        <v>7.4420104470203219</v>
      </c>
      <c r="M66" s="95">
        <v>11.500456681379056</v>
      </c>
      <c r="N66" s="95">
        <v>6.6039363109972964</v>
      </c>
      <c r="O66" s="95">
        <v>7.1965635862851851</v>
      </c>
    </row>
    <row r="67" spans="1:15" s="45" customFormat="1" ht="27.75" customHeight="1">
      <c r="A67" s="51" t="s">
        <v>74</v>
      </c>
      <c r="B67" s="55"/>
      <c r="C67" s="56"/>
      <c r="D67" s="48"/>
      <c r="E67" s="48"/>
      <c r="F67" s="48"/>
      <c r="G67" s="48"/>
      <c r="H67" s="49"/>
      <c r="I67" s="49"/>
      <c r="J67" s="49"/>
      <c r="K67" s="50"/>
      <c r="L67" s="95">
        <v>5.6974388958432893</v>
      </c>
      <c r="M67" s="95">
        <v>11.500242983633367</v>
      </c>
      <c r="N67" s="95">
        <v>6.3749533098247326</v>
      </c>
      <c r="O67" s="95">
        <v>5.3136718782119843</v>
      </c>
    </row>
    <row r="68" spans="1:15" s="45" customFormat="1" ht="26.25" customHeight="1">
      <c r="A68" s="57" t="s">
        <v>75</v>
      </c>
      <c r="B68" s="58"/>
      <c r="C68" s="59"/>
      <c r="D68" s="48"/>
      <c r="E68" s="48"/>
      <c r="F68" s="48"/>
      <c r="G68" s="48"/>
      <c r="H68" s="49"/>
      <c r="I68" s="49"/>
      <c r="J68" s="49"/>
      <c r="K68" s="50"/>
      <c r="L68" s="95">
        <v>6.072190295669925</v>
      </c>
      <c r="M68" s="95">
        <v>11.500292441792281</v>
      </c>
      <c r="N68" s="95">
        <v>6.5765232712003687</v>
      </c>
      <c r="O68" s="95">
        <v>5.4260812344392786</v>
      </c>
    </row>
    <row r="69" spans="1:15" s="45" customFormat="1" ht="27" customHeight="1">
      <c r="A69" s="51" t="s">
        <v>76</v>
      </c>
      <c r="B69" s="55"/>
      <c r="C69" s="56"/>
      <c r="D69" s="48"/>
      <c r="E69" s="48"/>
      <c r="F69" s="48"/>
      <c r="G69" s="48"/>
      <c r="H69" s="49"/>
      <c r="I69" s="49"/>
      <c r="J69" s="49"/>
      <c r="K69" s="50"/>
      <c r="L69" s="95">
        <v>7.0353770101976068</v>
      </c>
      <c r="M69" s="95">
        <v>11.500185793471022</v>
      </c>
      <c r="N69" s="95">
        <v>6.5327084687055121</v>
      </c>
      <c r="O69" s="95">
        <v>6.0869380430676232</v>
      </c>
    </row>
    <row r="70" spans="1:15" s="45" customFormat="1" ht="26.25" customHeight="1">
      <c r="A70" s="51" t="s">
        <v>77</v>
      </c>
      <c r="B70" s="52"/>
      <c r="C70" s="53"/>
      <c r="D70" s="48"/>
      <c r="E70" s="48"/>
      <c r="F70" s="48"/>
      <c r="G70" s="48"/>
      <c r="H70" s="49"/>
      <c r="I70" s="49"/>
      <c r="J70" s="49"/>
      <c r="K70" s="50"/>
      <c r="L70" s="95">
        <v>5.686894863406768</v>
      </c>
      <c r="M70" s="95">
        <v>11.500269320184664</v>
      </c>
      <c r="N70" s="95">
        <v>6.3506137808097618</v>
      </c>
      <c r="O70" s="95">
        <v>5.4148799588803733</v>
      </c>
    </row>
    <row r="71" spans="1:15" s="45" customFormat="1" ht="28.5" customHeight="1">
      <c r="A71" s="51" t="s">
        <v>78</v>
      </c>
      <c r="B71" s="52"/>
      <c r="C71" s="53"/>
      <c r="D71" s="48"/>
      <c r="E71" s="48"/>
      <c r="F71" s="48"/>
      <c r="G71" s="48"/>
      <c r="H71" s="49"/>
      <c r="I71" s="49"/>
      <c r="J71" s="49"/>
      <c r="K71" s="50"/>
      <c r="L71" s="95">
        <v>5.3746760902026463</v>
      </c>
      <c r="M71" s="95">
        <v>11.500291241079339</v>
      </c>
      <c r="N71" s="95">
        <v>6.5437258558346132</v>
      </c>
      <c r="O71" s="95">
        <v>4.6681823450872493</v>
      </c>
    </row>
    <row r="72" spans="1:15" s="45" customFormat="1" ht="12.75">
      <c r="A72" s="100" t="s">
        <v>79</v>
      </c>
      <c r="B72" s="100"/>
      <c r="C72" s="100"/>
      <c r="D72" s="101"/>
      <c r="E72" s="101"/>
      <c r="F72" s="101"/>
      <c r="G72" s="101"/>
      <c r="H72" s="102"/>
      <c r="I72" s="102"/>
      <c r="J72" s="102"/>
      <c r="K72" s="103"/>
      <c r="L72" s="104">
        <v>5.6610039920726329</v>
      </c>
      <c r="M72" s="104">
        <v>11.500239001309579</v>
      </c>
      <c r="N72" s="104">
        <v>6.5014475273706225</v>
      </c>
      <c r="O72" s="104">
        <v>5.2769806847644372</v>
      </c>
    </row>
    <row r="73" spans="1:15" s="45" customFormat="1" ht="12.75">
      <c r="A73" s="100" t="s">
        <v>80</v>
      </c>
      <c r="B73" s="100"/>
      <c r="C73" s="100"/>
      <c r="D73" s="101"/>
      <c r="E73" s="101"/>
      <c r="F73" s="101"/>
      <c r="G73" s="101"/>
      <c r="H73" s="102"/>
      <c r="I73" s="102"/>
      <c r="J73" s="102"/>
      <c r="K73" s="103"/>
      <c r="L73" s="104">
        <v>6.3485996606472987</v>
      </c>
      <c r="M73" s="104">
        <v>11.500159299283808</v>
      </c>
      <c r="N73" s="104">
        <v>6.3524522849057679</v>
      </c>
      <c r="O73" s="104">
        <v>5.1876002327062514</v>
      </c>
    </row>
    <row r="74" spans="1:15" s="45" customFormat="1" ht="12.75">
      <c r="A74" s="100" t="s">
        <v>81</v>
      </c>
      <c r="B74" s="100"/>
      <c r="C74" s="100"/>
      <c r="D74" s="101"/>
      <c r="E74" s="101"/>
      <c r="F74" s="101"/>
      <c r="G74" s="101"/>
      <c r="H74" s="102"/>
      <c r="I74" s="102"/>
      <c r="J74" s="102"/>
      <c r="K74" s="103"/>
      <c r="L74" s="104">
        <v>5.8356965085259542</v>
      </c>
      <c r="M74" s="104">
        <v>11.500222368867638</v>
      </c>
      <c r="N74" s="104">
        <v>5.8209303381777691</v>
      </c>
      <c r="O74" s="104">
        <v>5.1568216781710356</v>
      </c>
    </row>
    <row r="75" spans="1:15" s="45" customFormat="1" ht="12.75">
      <c r="A75" s="100" t="s">
        <v>82</v>
      </c>
      <c r="B75" s="100"/>
      <c r="C75" s="100"/>
      <c r="D75" s="101"/>
      <c r="E75" s="101"/>
      <c r="F75" s="101"/>
      <c r="G75" s="101"/>
      <c r="H75" s="102"/>
      <c r="I75" s="102"/>
      <c r="J75" s="102"/>
      <c r="K75" s="103"/>
      <c r="L75" s="104">
        <v>6.5943621622694879</v>
      </c>
      <c r="M75" s="104">
        <v>11.50019764228138</v>
      </c>
      <c r="N75" s="104">
        <v>5.9339760322340158</v>
      </c>
      <c r="O75" s="104">
        <v>4.1762240275378266</v>
      </c>
    </row>
    <row r="76" spans="1:15" s="45" customFormat="1" ht="12.75">
      <c r="A76" s="100" t="s">
        <v>83</v>
      </c>
      <c r="B76" s="100"/>
      <c r="C76" s="100"/>
      <c r="D76" s="101"/>
      <c r="E76" s="101"/>
      <c r="F76" s="101"/>
      <c r="G76" s="101"/>
      <c r="H76" s="102"/>
      <c r="I76" s="102"/>
      <c r="J76" s="102"/>
      <c r="K76" s="103"/>
      <c r="L76" s="104">
        <v>7.1204422393207425</v>
      </c>
      <c r="M76" s="104">
        <v>11.500221409878963</v>
      </c>
      <c r="N76" s="104">
        <v>6.0896218066661847</v>
      </c>
      <c r="O76" s="104">
        <v>5.5296727341144267</v>
      </c>
    </row>
    <row r="77" spans="1:15" ht="12.75">
      <c r="A77" s="105" t="s">
        <v>19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7"/>
    </row>
    <row r="78" spans="1:15" ht="12.75">
      <c r="A78" s="46" t="s">
        <v>84</v>
      </c>
      <c r="B78" s="46"/>
      <c r="C78" s="46"/>
      <c r="D78" s="108"/>
      <c r="E78" s="108"/>
      <c r="F78" s="108"/>
      <c r="G78" s="108"/>
      <c r="H78" s="108"/>
      <c r="I78" s="108"/>
      <c r="J78" s="108"/>
      <c r="K78" s="108"/>
      <c r="L78" s="109">
        <v>7.7676906729733926</v>
      </c>
      <c r="M78" s="109">
        <v>11.500322650361197</v>
      </c>
      <c r="N78" s="109">
        <v>5.5591671747345579</v>
      </c>
      <c r="O78" s="109">
        <v>4.5726549381904151</v>
      </c>
    </row>
    <row r="79" spans="1:15" ht="12.75">
      <c r="A79" s="46" t="s">
        <v>85</v>
      </c>
      <c r="B79" s="46"/>
      <c r="C79" s="46"/>
      <c r="D79" s="108"/>
      <c r="E79" s="108"/>
      <c r="F79" s="108"/>
      <c r="G79" s="108"/>
      <c r="H79" s="108"/>
      <c r="I79" s="108"/>
      <c r="J79" s="108"/>
      <c r="K79" s="108"/>
      <c r="L79" s="109">
        <v>8.2637677667281384</v>
      </c>
      <c r="M79" s="109">
        <v>11.500016810084704</v>
      </c>
      <c r="N79" s="109">
        <v>5.5712833735414691</v>
      </c>
      <c r="O79" s="109">
        <v>4.6844391664256371</v>
      </c>
    </row>
    <row r="80" spans="1:15" ht="12.75">
      <c r="A80" s="46" t="s">
        <v>86</v>
      </c>
      <c r="B80" s="46"/>
      <c r="C80" s="46"/>
      <c r="D80" s="108"/>
      <c r="E80" s="108"/>
      <c r="F80" s="108"/>
      <c r="G80" s="108"/>
      <c r="H80" s="108"/>
      <c r="I80" s="108"/>
      <c r="J80" s="108"/>
      <c r="K80" s="108"/>
      <c r="L80" s="109">
        <v>6.6608879631486912</v>
      </c>
      <c r="M80" s="109">
        <v>11.500149686250792</v>
      </c>
      <c r="N80" s="109">
        <v>5.926625119273135</v>
      </c>
      <c r="O80" s="109">
        <v>4.7536679086896196</v>
      </c>
    </row>
    <row r="81" spans="1:15" ht="33.75" customHeight="1">
      <c r="A81" s="110" t="s">
        <v>87</v>
      </c>
      <c r="B81" s="111"/>
      <c r="C81" s="112"/>
      <c r="D81" s="108"/>
      <c r="E81" s="108"/>
      <c r="F81" s="108"/>
      <c r="G81" s="108"/>
      <c r="H81" s="108"/>
      <c r="I81" s="108"/>
      <c r="J81" s="108"/>
      <c r="K81" s="108"/>
      <c r="L81" s="109">
        <v>6.4281620538225308</v>
      </c>
      <c r="M81" s="109">
        <v>11.50021605139753</v>
      </c>
      <c r="N81" s="109">
        <v>5.4845649275744313</v>
      </c>
      <c r="O81" s="109">
        <v>6.2519701540310715</v>
      </c>
    </row>
    <row r="82" spans="1:15" ht="12.75">
      <c r="A82" s="100" t="s">
        <v>88</v>
      </c>
      <c r="B82" s="100"/>
      <c r="C82" s="100"/>
      <c r="D82" s="108"/>
      <c r="E82" s="108"/>
      <c r="F82" s="108"/>
      <c r="G82" s="108"/>
      <c r="H82" s="108"/>
      <c r="I82" s="108"/>
      <c r="J82" s="108"/>
      <c r="K82" s="108"/>
      <c r="L82" s="109">
        <v>7.5582119452842287</v>
      </c>
      <c r="M82" s="109">
        <v>11.500336479081849</v>
      </c>
      <c r="N82" s="109">
        <v>6.1758511749755813</v>
      </c>
      <c r="O82" s="109">
        <v>5.5138161007946342</v>
      </c>
    </row>
    <row r="83" spans="1:15" ht="12.75">
      <c r="A83" s="100" t="s">
        <v>89</v>
      </c>
      <c r="B83" s="100"/>
      <c r="C83" s="100"/>
      <c r="D83" s="108"/>
      <c r="E83" s="108"/>
      <c r="F83" s="108"/>
      <c r="G83" s="108"/>
      <c r="H83" s="108"/>
      <c r="I83" s="108"/>
      <c r="J83" s="108"/>
      <c r="K83" s="108"/>
      <c r="L83" s="109">
        <v>8.2622094465111804</v>
      </c>
      <c r="M83" s="109">
        <v>11.500242465474463</v>
      </c>
      <c r="N83" s="109">
        <v>5.4640021085062074</v>
      </c>
      <c r="O83" s="109">
        <v>5.170565733242765</v>
      </c>
    </row>
    <row r="84" spans="1:15" ht="12.75">
      <c r="A84" s="100" t="s">
        <v>90</v>
      </c>
      <c r="B84" s="100"/>
      <c r="C84" s="100"/>
      <c r="D84" s="108"/>
      <c r="E84" s="108"/>
      <c r="F84" s="108"/>
      <c r="G84" s="108"/>
      <c r="H84" s="108"/>
      <c r="I84" s="108"/>
      <c r="J84" s="108"/>
      <c r="K84" s="108"/>
      <c r="L84" s="109">
        <v>7.0029957911191518</v>
      </c>
      <c r="M84" s="109">
        <v>11.500176828123722</v>
      </c>
      <c r="N84" s="109">
        <v>5.4262196451203559</v>
      </c>
      <c r="O84" s="109">
        <v>6.2033102108677625</v>
      </c>
    </row>
    <row r="85" spans="1:15" ht="12.75">
      <c r="A85" s="100" t="s">
        <v>91</v>
      </c>
      <c r="B85" s="100"/>
      <c r="C85" s="100"/>
      <c r="D85" s="108"/>
      <c r="E85" s="108"/>
      <c r="F85" s="108"/>
      <c r="G85" s="108"/>
      <c r="H85" s="108"/>
      <c r="I85" s="108"/>
      <c r="J85" s="108"/>
      <c r="K85" s="108"/>
      <c r="L85" s="109">
        <v>6.4527286219063216</v>
      </c>
      <c r="M85" s="109">
        <v>11.500397489269549</v>
      </c>
      <c r="N85" s="109">
        <v>5.5909096861812451</v>
      </c>
      <c r="O85" s="109">
        <v>4.211993879717137</v>
      </c>
    </row>
    <row r="86" spans="1:15" ht="12.75">
      <c r="A86" s="100" t="s">
        <v>92</v>
      </c>
      <c r="B86" s="100"/>
      <c r="C86" s="100"/>
      <c r="D86" s="108"/>
      <c r="E86" s="108"/>
      <c r="F86" s="108"/>
      <c r="G86" s="108"/>
      <c r="H86" s="108"/>
      <c r="I86" s="108"/>
      <c r="J86" s="108"/>
      <c r="K86" s="108"/>
      <c r="L86" s="109">
        <v>6.6124698366518757</v>
      </c>
      <c r="M86" s="109">
        <v>11.500199402307679</v>
      </c>
      <c r="N86" s="109">
        <v>5.4344823020540236</v>
      </c>
      <c r="O86" s="109">
        <v>5.4992136560428193</v>
      </c>
    </row>
    <row r="87" spans="1:15" ht="12.75">
      <c r="A87" s="100" t="s">
        <v>93</v>
      </c>
      <c r="B87" s="100"/>
      <c r="C87" s="100"/>
      <c r="D87" s="108"/>
      <c r="E87" s="108"/>
      <c r="F87" s="108"/>
      <c r="G87" s="108"/>
      <c r="H87" s="108"/>
      <c r="I87" s="108"/>
      <c r="J87" s="108"/>
      <c r="K87" s="108"/>
      <c r="L87" s="109">
        <v>8.4799064943231919</v>
      </c>
      <c r="M87" s="109">
        <v>11.500059336485869</v>
      </c>
      <c r="N87" s="109">
        <v>5.8631517385103855</v>
      </c>
      <c r="O87" s="109">
        <v>4.3671895620451684</v>
      </c>
    </row>
    <row r="88" spans="1:15" ht="33" customHeight="1">
      <c r="A88" s="110" t="s">
        <v>94</v>
      </c>
      <c r="B88" s="111"/>
      <c r="C88" s="112"/>
      <c r="D88" s="108"/>
      <c r="E88" s="108"/>
      <c r="F88" s="108"/>
      <c r="G88" s="108"/>
      <c r="H88" s="108"/>
      <c r="I88" s="108"/>
      <c r="J88" s="108"/>
      <c r="K88" s="108"/>
      <c r="L88" s="109">
        <v>7.961697319419434</v>
      </c>
      <c r="M88" s="109">
        <v>11.500272710015846</v>
      </c>
      <c r="N88" s="109">
        <v>5.5810710085880242</v>
      </c>
      <c r="O88" s="109">
        <v>4.7055589944813985</v>
      </c>
    </row>
    <row r="89" spans="1:15" ht="12.75">
      <c r="A89" s="100" t="s">
        <v>95</v>
      </c>
      <c r="B89" s="100"/>
      <c r="C89" s="100"/>
      <c r="D89" s="108"/>
      <c r="E89" s="108"/>
      <c r="F89" s="108"/>
      <c r="G89" s="108"/>
      <c r="H89" s="108"/>
      <c r="I89" s="108"/>
      <c r="J89" s="108"/>
      <c r="K89" s="108"/>
      <c r="L89" s="109">
        <v>7.8611206122586612</v>
      </c>
      <c r="M89" s="109">
        <v>11.500283601174324</v>
      </c>
      <c r="N89" s="109">
        <v>5.9769015485805577</v>
      </c>
      <c r="O89" s="109">
        <v>6.2203912945871416</v>
      </c>
    </row>
    <row r="90" spans="1:15" ht="12.75">
      <c r="A90" s="100" t="s">
        <v>96</v>
      </c>
      <c r="B90" s="100"/>
      <c r="C90" s="100"/>
      <c r="D90" s="108"/>
      <c r="E90" s="108"/>
      <c r="F90" s="108"/>
      <c r="G90" s="108"/>
      <c r="H90" s="108"/>
      <c r="I90" s="108"/>
      <c r="J90" s="108"/>
      <c r="K90" s="108"/>
      <c r="L90" s="109">
        <v>6.2724207898663202</v>
      </c>
      <c r="M90" s="109">
        <v>11.500220408152112</v>
      </c>
      <c r="N90" s="109">
        <v>5.1292289845306733</v>
      </c>
      <c r="O90" s="109">
        <v>4.9027684459282614</v>
      </c>
    </row>
    <row r="91" spans="1:15" ht="12.75">
      <c r="A91" s="100" t="s">
        <v>97</v>
      </c>
      <c r="B91" s="100"/>
      <c r="C91" s="100"/>
      <c r="D91" s="108"/>
      <c r="E91" s="108"/>
      <c r="F91" s="108"/>
      <c r="G91" s="108"/>
      <c r="H91" s="108"/>
      <c r="I91" s="108"/>
      <c r="J91" s="108"/>
      <c r="K91" s="108"/>
      <c r="L91" s="109">
        <v>7.7948231743081893</v>
      </c>
      <c r="M91" s="109">
        <v>11.500409143370591</v>
      </c>
      <c r="N91" s="109">
        <v>6.4457962670849884</v>
      </c>
      <c r="O91" s="109">
        <v>7.0390670505416963</v>
      </c>
    </row>
    <row r="92" spans="1:15" ht="12.75">
      <c r="A92" s="100" t="s">
        <v>98</v>
      </c>
      <c r="B92" s="100"/>
      <c r="C92" s="100"/>
      <c r="D92" s="108"/>
      <c r="E92" s="108"/>
      <c r="F92" s="108"/>
      <c r="G92" s="108"/>
      <c r="H92" s="108"/>
      <c r="I92" s="108"/>
      <c r="J92" s="108"/>
      <c r="K92" s="108"/>
      <c r="L92" s="109">
        <v>6.7208568697781574</v>
      </c>
      <c r="M92" s="109">
        <v>11.500269284726702</v>
      </c>
      <c r="N92" s="109">
        <v>5.8144455734974851</v>
      </c>
      <c r="O92" s="109">
        <v>6.0611447067108681</v>
      </c>
    </row>
    <row r="93" spans="1:15" ht="12.75">
      <c r="A93" s="100" t="s">
        <v>99</v>
      </c>
      <c r="B93" s="100"/>
      <c r="C93" s="100"/>
      <c r="D93" s="108"/>
      <c r="E93" s="108"/>
      <c r="F93" s="108"/>
      <c r="G93" s="108"/>
      <c r="H93" s="108"/>
      <c r="I93" s="108"/>
      <c r="J93" s="108"/>
      <c r="K93" s="108"/>
      <c r="L93" s="109">
        <v>7.0198101552432819</v>
      </c>
      <c r="M93" s="109">
        <v>11.500258206779423</v>
      </c>
      <c r="N93" s="109">
        <v>5.6932269896386893</v>
      </c>
      <c r="O93" s="109">
        <v>4.1655857262900895</v>
      </c>
    </row>
    <row r="94" spans="1:15" ht="28.5" customHeight="1">
      <c r="A94" s="110" t="s">
        <v>100</v>
      </c>
      <c r="B94" s="111"/>
      <c r="C94" s="112"/>
      <c r="D94" s="108"/>
      <c r="E94" s="108"/>
      <c r="F94" s="108"/>
      <c r="G94" s="108"/>
      <c r="H94" s="108"/>
      <c r="I94" s="108"/>
      <c r="J94" s="108"/>
      <c r="K94" s="108"/>
      <c r="L94" s="109">
        <v>6.5508562017434935</v>
      </c>
      <c r="M94" s="109">
        <v>11.500271141967076</v>
      </c>
      <c r="N94" s="109">
        <v>5.9204530789012315</v>
      </c>
      <c r="O94" s="109">
        <v>5.9552821493832218</v>
      </c>
    </row>
    <row r="95" spans="1:15" ht="27.75" customHeight="1">
      <c r="A95" s="110" t="s">
        <v>101</v>
      </c>
      <c r="B95" s="111"/>
      <c r="C95" s="112"/>
      <c r="D95" s="108"/>
      <c r="E95" s="108"/>
      <c r="F95" s="108"/>
      <c r="G95" s="108"/>
      <c r="H95" s="108"/>
      <c r="I95" s="108"/>
      <c r="J95" s="108"/>
      <c r="K95" s="108"/>
      <c r="L95" s="109">
        <v>7.1735202932484894</v>
      </c>
      <c r="M95" s="109">
        <v>11.500334553625596</v>
      </c>
      <c r="N95" s="109">
        <v>5.754634798439243</v>
      </c>
      <c r="O95" s="109">
        <v>5.4312366217600063</v>
      </c>
    </row>
    <row r="96" spans="1:15" ht="27.75" customHeight="1">
      <c r="A96" s="110" t="s">
        <v>102</v>
      </c>
      <c r="B96" s="111"/>
      <c r="C96" s="112"/>
      <c r="D96" s="108"/>
      <c r="E96" s="108"/>
      <c r="F96" s="108"/>
      <c r="G96" s="108"/>
      <c r="H96" s="108"/>
      <c r="I96" s="108"/>
      <c r="J96" s="108"/>
      <c r="K96" s="108"/>
      <c r="L96" s="109">
        <v>6.737088548768881</v>
      </c>
      <c r="M96" s="109">
        <v>11.500324836954002</v>
      </c>
      <c r="N96" s="109">
        <v>5.2860549004259143</v>
      </c>
      <c r="O96" s="109">
        <v>5.404608337995441</v>
      </c>
    </row>
    <row r="97" spans="1:15" ht="28.5" customHeight="1">
      <c r="A97" s="110" t="s">
        <v>103</v>
      </c>
      <c r="B97" s="111"/>
      <c r="C97" s="112"/>
      <c r="D97" s="108"/>
      <c r="E97" s="108"/>
      <c r="F97" s="108"/>
      <c r="G97" s="108"/>
      <c r="H97" s="108"/>
      <c r="I97" s="108"/>
      <c r="J97" s="108"/>
      <c r="K97" s="108"/>
      <c r="L97" s="109">
        <v>8.4799274597372101</v>
      </c>
      <c r="M97" s="109">
        <v>11.500147478401617</v>
      </c>
      <c r="N97" s="109">
        <v>5.4856351264302505</v>
      </c>
      <c r="O97" s="109">
        <v>5.9706292142686497</v>
      </c>
    </row>
    <row r="98" spans="1:15" ht="30" customHeight="1">
      <c r="A98" s="110" t="s">
        <v>104</v>
      </c>
      <c r="B98" s="111"/>
      <c r="C98" s="112"/>
      <c r="D98" s="108"/>
      <c r="E98" s="108"/>
      <c r="F98" s="108"/>
      <c r="G98" s="108"/>
      <c r="H98" s="108"/>
      <c r="I98" s="108"/>
      <c r="J98" s="108"/>
      <c r="K98" s="108"/>
      <c r="L98" s="109">
        <v>6.8833257373446184</v>
      </c>
      <c r="M98" s="109">
        <v>11.500156757074205</v>
      </c>
      <c r="N98" s="109">
        <v>5.9903248602012988</v>
      </c>
      <c r="O98" s="109">
        <v>4.793902023977954</v>
      </c>
    </row>
    <row r="99" spans="1:15" ht="29.25" customHeight="1">
      <c r="A99" s="110" t="s">
        <v>105</v>
      </c>
      <c r="B99" s="111"/>
      <c r="C99" s="112"/>
      <c r="D99" s="108"/>
      <c r="E99" s="108"/>
      <c r="F99" s="108"/>
      <c r="G99" s="108"/>
      <c r="H99" s="108"/>
      <c r="I99" s="108"/>
      <c r="J99" s="108"/>
      <c r="K99" s="108"/>
      <c r="L99" s="109">
        <v>6.797567766358287</v>
      </c>
      <c r="M99" s="109">
        <v>11.500416965155331</v>
      </c>
      <c r="N99" s="109">
        <v>5.3395855158106036</v>
      </c>
      <c r="O99" s="109">
        <v>5.2433014728637151</v>
      </c>
    </row>
    <row r="100" spans="1:15" ht="25.5" customHeight="1">
      <c r="A100" s="110" t="s">
        <v>106</v>
      </c>
      <c r="B100" s="111"/>
      <c r="C100" s="112"/>
      <c r="D100" s="108"/>
      <c r="E100" s="108"/>
      <c r="F100" s="108"/>
      <c r="G100" s="108"/>
      <c r="H100" s="108"/>
      <c r="I100" s="108"/>
      <c r="J100" s="108"/>
      <c r="K100" s="108"/>
      <c r="L100" s="109">
        <v>7.5259694966836754</v>
      </c>
      <c r="M100" s="109">
        <v>11.500005329289101</v>
      </c>
      <c r="N100" s="109">
        <v>5.599145034478906</v>
      </c>
      <c r="O100" s="109">
        <v>6.4357297750558349</v>
      </c>
    </row>
    <row r="101" spans="1:15" ht="26.25" customHeight="1">
      <c r="A101" s="110" t="s">
        <v>107</v>
      </c>
      <c r="B101" s="111"/>
      <c r="C101" s="112"/>
      <c r="D101" s="108"/>
      <c r="E101" s="108"/>
      <c r="F101" s="108"/>
      <c r="G101" s="108"/>
      <c r="H101" s="108"/>
      <c r="I101" s="108"/>
      <c r="J101" s="108"/>
      <c r="K101" s="108"/>
      <c r="L101" s="109">
        <v>10.418718640695985</v>
      </c>
      <c r="M101" s="109">
        <v>11.500420294223163</v>
      </c>
      <c r="N101" s="109">
        <v>5.2062312264514174</v>
      </c>
      <c r="O101" s="109">
        <v>6.1299872193908573</v>
      </c>
    </row>
    <row r="102" spans="1:15" ht="29.25" customHeight="1">
      <c r="A102" s="110" t="s">
        <v>108</v>
      </c>
      <c r="B102" s="111"/>
      <c r="C102" s="112"/>
      <c r="D102" s="108"/>
      <c r="E102" s="108"/>
      <c r="F102" s="108"/>
      <c r="G102" s="108"/>
      <c r="H102" s="108"/>
      <c r="I102" s="108"/>
      <c r="J102" s="108"/>
      <c r="K102" s="108"/>
      <c r="L102" s="109">
        <v>7.999660401928737</v>
      </c>
      <c r="M102" s="109">
        <v>11.50028781023056</v>
      </c>
      <c r="N102" s="109">
        <v>5.7276124341172734</v>
      </c>
      <c r="O102" s="109">
        <v>5.8068464883889011</v>
      </c>
    </row>
    <row r="103" spans="1:15" ht="29.25" customHeight="1">
      <c r="A103" s="110" t="s">
        <v>109</v>
      </c>
      <c r="B103" s="111"/>
      <c r="C103" s="112"/>
      <c r="D103" s="108"/>
      <c r="E103" s="108"/>
      <c r="F103" s="108"/>
      <c r="G103" s="108"/>
      <c r="H103" s="108"/>
      <c r="I103" s="108"/>
      <c r="J103" s="108"/>
      <c r="K103" s="108"/>
      <c r="L103" s="109">
        <v>11.279181213685705</v>
      </c>
      <c r="M103" s="109">
        <v>11.500127925650995</v>
      </c>
      <c r="N103" s="109">
        <v>5.5804178991388484</v>
      </c>
      <c r="O103" s="109">
        <v>11.500252092366642</v>
      </c>
    </row>
    <row r="104" spans="1:15" ht="30" customHeight="1">
      <c r="A104" s="110" t="s">
        <v>110</v>
      </c>
      <c r="B104" s="111"/>
      <c r="C104" s="112"/>
      <c r="D104" s="108"/>
      <c r="E104" s="108"/>
      <c r="F104" s="108"/>
      <c r="G104" s="108"/>
      <c r="H104" s="108"/>
      <c r="I104" s="108"/>
      <c r="J104" s="108"/>
      <c r="K104" s="108"/>
      <c r="L104" s="109">
        <v>9.1528297238924523</v>
      </c>
      <c r="M104" s="109">
        <v>11.500213215239594</v>
      </c>
      <c r="N104" s="109">
        <v>5.9773071651986793</v>
      </c>
      <c r="O104" s="109">
        <v>5.4833299017996922</v>
      </c>
    </row>
    <row r="105" spans="1:15" ht="12.75">
      <c r="A105" s="100" t="s">
        <v>111</v>
      </c>
      <c r="B105" s="100"/>
      <c r="C105" s="100"/>
      <c r="D105" s="108"/>
      <c r="E105" s="108"/>
      <c r="F105" s="108"/>
      <c r="G105" s="108"/>
      <c r="H105" s="108"/>
      <c r="I105" s="108"/>
      <c r="J105" s="108"/>
      <c r="K105" s="108"/>
      <c r="L105" s="109">
        <v>10.533439146862882</v>
      </c>
      <c r="M105" s="109">
        <v>11.500285996794743</v>
      </c>
      <c r="N105" s="109">
        <v>3.8677950216390551</v>
      </c>
      <c r="O105" s="109">
        <v>4.8503439772295138</v>
      </c>
    </row>
    <row r="106" spans="1:15" ht="27" customHeight="1">
      <c r="A106" s="110" t="s">
        <v>112</v>
      </c>
      <c r="B106" s="111"/>
      <c r="C106" s="112"/>
      <c r="D106" s="108"/>
      <c r="E106" s="108"/>
      <c r="F106" s="108"/>
      <c r="G106" s="108"/>
      <c r="H106" s="108"/>
      <c r="I106" s="108"/>
      <c r="J106" s="108"/>
      <c r="K106" s="108"/>
      <c r="L106" s="109">
        <v>9.5894470432993781</v>
      </c>
      <c r="M106" s="109">
        <v>11.500231176522744</v>
      </c>
      <c r="N106" s="109">
        <v>5.5223858202049447</v>
      </c>
      <c r="O106" s="109">
        <v>6.4749517680230566</v>
      </c>
    </row>
    <row r="107" spans="1:15" ht="26.25" customHeight="1">
      <c r="A107" s="110" t="s">
        <v>113</v>
      </c>
      <c r="B107" s="111"/>
      <c r="C107" s="112"/>
      <c r="D107" s="108"/>
      <c r="E107" s="108"/>
      <c r="F107" s="108"/>
      <c r="G107" s="108"/>
      <c r="H107" s="108"/>
      <c r="I107" s="108"/>
      <c r="J107" s="108"/>
      <c r="K107" s="108"/>
      <c r="L107" s="109">
        <v>9.2833148760646207</v>
      </c>
      <c r="M107" s="109">
        <v>11.500183034144262</v>
      </c>
      <c r="N107" s="109">
        <v>5.3866880978360046</v>
      </c>
      <c r="O107" s="109">
        <v>4.5586854790508529</v>
      </c>
    </row>
    <row r="108" spans="1:15" ht="26.25" customHeight="1">
      <c r="A108" s="110" t="s">
        <v>114</v>
      </c>
      <c r="B108" s="111"/>
      <c r="C108" s="112"/>
      <c r="D108" s="108"/>
      <c r="E108" s="108"/>
      <c r="F108" s="108"/>
      <c r="G108" s="108"/>
      <c r="H108" s="108"/>
      <c r="I108" s="108"/>
      <c r="J108" s="108"/>
      <c r="K108" s="108"/>
      <c r="L108" s="109">
        <v>10.63771947353737</v>
      </c>
      <c r="M108" s="109">
        <v>11.500273014387544</v>
      </c>
      <c r="N108" s="109">
        <v>5.6258227399021381</v>
      </c>
      <c r="O108" s="109">
        <v>10.311621872188036</v>
      </c>
    </row>
    <row r="109" spans="1:15" ht="26.25" customHeight="1">
      <c r="A109" s="110" t="s">
        <v>122</v>
      </c>
      <c r="B109" s="111"/>
      <c r="C109" s="112"/>
      <c r="D109" s="108"/>
      <c r="E109" s="108"/>
      <c r="F109" s="108"/>
      <c r="G109" s="108"/>
      <c r="H109" s="108"/>
      <c r="I109" s="108"/>
      <c r="J109" s="108"/>
      <c r="K109" s="108"/>
      <c r="L109" s="109">
        <v>9.2275701076031194</v>
      </c>
      <c r="M109" s="109">
        <v>11.500194865206963</v>
      </c>
      <c r="N109" s="109">
        <v>5.2513598884514989</v>
      </c>
      <c r="O109" s="109">
        <v>5.7265053838929827</v>
      </c>
    </row>
    <row r="110" spans="1:15" ht="26.25" customHeight="1">
      <c r="A110" s="110" t="s">
        <v>115</v>
      </c>
      <c r="B110" s="111"/>
      <c r="C110" s="112"/>
      <c r="D110" s="108"/>
      <c r="E110" s="108"/>
      <c r="F110" s="108"/>
      <c r="G110" s="108"/>
      <c r="H110" s="108"/>
      <c r="I110" s="108"/>
      <c r="J110" s="108"/>
      <c r="K110" s="108"/>
      <c r="L110" s="109">
        <v>8.9188420572311813</v>
      </c>
      <c r="M110" s="109">
        <v>11.500055947185855</v>
      </c>
      <c r="N110" s="109">
        <v>5.5634452932859677</v>
      </c>
      <c r="O110" s="109">
        <v>5.3995599154053675</v>
      </c>
    </row>
    <row r="111" spans="1:15" ht="12.75">
      <c r="A111" s="113" t="s">
        <v>116</v>
      </c>
      <c r="B111" s="114"/>
      <c r="C111" s="115"/>
      <c r="D111" s="108"/>
      <c r="E111" s="108"/>
      <c r="F111" s="108"/>
      <c r="G111" s="108"/>
      <c r="H111" s="108"/>
      <c r="I111" s="108"/>
      <c r="J111" s="108"/>
      <c r="K111" s="108"/>
      <c r="L111" s="109">
        <v>6.2865098436761162</v>
      </c>
      <c r="M111" s="109">
        <v>11.500268839490625</v>
      </c>
      <c r="N111" s="109">
        <v>5.5867812773815739</v>
      </c>
      <c r="O111" s="109">
        <v>5.9554510898987738</v>
      </c>
    </row>
    <row r="112" spans="1:15" ht="25.5" customHeight="1">
      <c r="A112" s="110" t="s">
        <v>117</v>
      </c>
      <c r="B112" s="111"/>
      <c r="C112" s="112"/>
      <c r="D112" s="108"/>
      <c r="E112" s="108"/>
      <c r="F112" s="108"/>
      <c r="G112" s="108"/>
      <c r="H112" s="108"/>
      <c r="I112" s="108"/>
      <c r="J112" s="108"/>
      <c r="K112" s="108"/>
      <c r="L112" s="109">
        <v>6.4476229179600253</v>
      </c>
      <c r="M112" s="109">
        <v>11.500230764298218</v>
      </c>
      <c r="N112" s="109">
        <v>6.2837886486703622</v>
      </c>
      <c r="O112" s="109">
        <v>5.6755047577892555</v>
      </c>
    </row>
    <row r="113" spans="1:17" ht="12.75">
      <c r="A113" s="113" t="s">
        <v>118</v>
      </c>
      <c r="B113" s="114"/>
      <c r="C113" s="115"/>
      <c r="D113" s="108"/>
      <c r="E113" s="108"/>
      <c r="F113" s="108"/>
      <c r="G113" s="108"/>
      <c r="H113" s="108"/>
      <c r="I113" s="108"/>
      <c r="J113" s="108"/>
      <c r="K113" s="108"/>
      <c r="L113" s="109">
        <v>8.0733136189166324</v>
      </c>
      <c r="M113" s="109">
        <v>11.500263188707446</v>
      </c>
      <c r="N113" s="109">
        <v>4.9392742234525375</v>
      </c>
      <c r="O113" s="109">
        <v>4.664124669600942</v>
      </c>
    </row>
    <row r="114" spans="1:17" ht="27" customHeight="1">
      <c r="A114" s="110" t="s">
        <v>119</v>
      </c>
      <c r="B114" s="111"/>
      <c r="C114" s="112"/>
      <c r="D114" s="108"/>
      <c r="E114" s="108"/>
      <c r="F114" s="108"/>
      <c r="G114" s="108"/>
      <c r="H114" s="108"/>
      <c r="I114" s="108"/>
      <c r="J114" s="108"/>
      <c r="K114" s="108"/>
      <c r="L114" s="109">
        <v>10.142589495030087</v>
      </c>
      <c r="M114" s="109">
        <v>11.500184138920375</v>
      </c>
      <c r="N114" s="109">
        <v>5.9515823839406252</v>
      </c>
      <c r="O114" s="109">
        <v>11.500404329435185</v>
      </c>
    </row>
    <row r="115" spans="1:17" ht="12.75">
      <c r="A115" s="105" t="s">
        <v>20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7"/>
    </row>
    <row r="116" spans="1:17" ht="27" customHeight="1">
      <c r="A116" s="123" t="s">
        <v>120</v>
      </c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09">
        <v>11.000538497872451</v>
      </c>
      <c r="M116" s="109">
        <v>11.500198213281102</v>
      </c>
      <c r="N116" s="109">
        <v>5.4489039007593059</v>
      </c>
      <c r="O116" s="109">
        <v>11.500477863985612</v>
      </c>
    </row>
    <row r="117" spans="1:17" ht="12.75">
      <c r="A117" s="64" t="s">
        <v>121</v>
      </c>
      <c r="B117" s="64"/>
      <c r="C117" s="64"/>
      <c r="D117" s="124"/>
      <c r="E117" s="124"/>
      <c r="F117" s="124"/>
      <c r="G117" s="124"/>
      <c r="H117" s="124"/>
      <c r="I117" s="124"/>
      <c r="J117" s="124"/>
      <c r="K117" s="124"/>
      <c r="L117" s="109">
        <v>7.716945288596686</v>
      </c>
      <c r="M117" s="109">
        <v>11.500139967688108</v>
      </c>
      <c r="N117" s="109">
        <v>5.4841545871440056</v>
      </c>
      <c r="O117" s="109">
        <v>5.6051085424043983</v>
      </c>
    </row>
    <row r="118" spans="1:17">
      <c r="A118" s="85"/>
      <c r="B118" s="116"/>
      <c r="C118" s="119"/>
      <c r="D118" s="119"/>
      <c r="E118" s="119"/>
      <c r="F118" s="119"/>
      <c r="G118" s="119"/>
      <c r="H118" s="120"/>
      <c r="I118" s="120"/>
      <c r="J118" s="120"/>
      <c r="K118" s="120"/>
      <c r="L118" s="121"/>
      <c r="M118" s="121"/>
      <c r="N118" s="121"/>
      <c r="O118" s="121"/>
      <c r="P118" s="122"/>
      <c r="Q118" s="122"/>
    </row>
    <row r="119" spans="1:17">
      <c r="A119" s="85"/>
      <c r="B119" s="116"/>
      <c r="C119" s="119"/>
      <c r="D119" s="119"/>
      <c r="E119" s="119"/>
      <c r="F119" s="119"/>
      <c r="G119" s="119"/>
      <c r="H119" s="120"/>
      <c r="I119" s="120"/>
      <c r="J119" s="120"/>
      <c r="K119" s="120"/>
      <c r="L119" s="121"/>
      <c r="M119" s="121"/>
      <c r="N119" s="121"/>
      <c r="O119" s="121"/>
      <c r="P119" s="122"/>
      <c r="Q119" s="122"/>
    </row>
    <row r="120" spans="1:17">
      <c r="A120" s="85"/>
      <c r="B120" s="116"/>
      <c r="C120" s="119"/>
      <c r="D120" s="119"/>
      <c r="E120" s="119"/>
      <c r="F120" s="119"/>
      <c r="G120" s="119"/>
      <c r="H120" s="120"/>
      <c r="I120" s="120"/>
      <c r="J120" s="120"/>
      <c r="K120" s="120"/>
      <c r="L120" s="121"/>
      <c r="M120" s="121"/>
      <c r="N120" s="121"/>
      <c r="O120" s="121"/>
      <c r="P120" s="122"/>
      <c r="Q120" s="122"/>
    </row>
    <row r="121" spans="1:17">
      <c r="A121" s="85"/>
      <c r="B121" s="116"/>
      <c r="C121" s="119"/>
      <c r="D121" s="119"/>
      <c r="E121" s="119"/>
      <c r="F121" s="119"/>
      <c r="G121" s="119"/>
      <c r="H121" s="120"/>
      <c r="I121" s="120"/>
      <c r="J121" s="120"/>
      <c r="K121" s="120"/>
      <c r="L121" s="121"/>
      <c r="M121" s="121"/>
      <c r="N121" s="121"/>
      <c r="O121" s="121"/>
      <c r="P121" s="122"/>
      <c r="Q121" s="122"/>
    </row>
    <row r="122" spans="1:17">
      <c r="A122" s="85"/>
      <c r="B122" s="116"/>
      <c r="C122" s="119"/>
      <c r="D122" s="119"/>
      <c r="E122" s="119"/>
      <c r="F122" s="119"/>
      <c r="G122" s="119"/>
      <c r="H122" s="120"/>
      <c r="I122" s="120"/>
      <c r="J122" s="120"/>
      <c r="K122" s="120"/>
      <c r="L122" s="121"/>
      <c r="M122" s="121"/>
      <c r="N122" s="121"/>
      <c r="O122" s="121"/>
      <c r="P122" s="122"/>
      <c r="Q122" s="122"/>
    </row>
    <row r="123" spans="1:17">
      <c r="A123" s="85"/>
      <c r="B123" s="116"/>
      <c r="C123" s="119"/>
      <c r="D123" s="119"/>
      <c r="E123" s="119"/>
      <c r="F123" s="119"/>
      <c r="G123" s="119"/>
      <c r="H123" s="120"/>
      <c r="I123" s="120"/>
      <c r="J123" s="120"/>
      <c r="K123" s="120"/>
      <c r="L123" s="121"/>
      <c r="M123" s="121"/>
      <c r="N123" s="121"/>
      <c r="O123" s="121"/>
      <c r="P123" s="122"/>
      <c r="Q123" s="122"/>
    </row>
    <row r="124" spans="1:17">
      <c r="A124" s="85"/>
      <c r="B124" s="116"/>
      <c r="C124" s="119"/>
      <c r="D124" s="119"/>
      <c r="E124" s="119"/>
      <c r="F124" s="119"/>
      <c r="G124" s="119"/>
      <c r="H124" s="120"/>
      <c r="I124" s="120"/>
      <c r="J124" s="120"/>
      <c r="K124" s="120"/>
      <c r="L124" s="121"/>
      <c r="M124" s="121"/>
      <c r="N124" s="121"/>
      <c r="O124" s="121"/>
      <c r="P124" s="122"/>
      <c r="Q124" s="122"/>
    </row>
    <row r="125" spans="1:17">
      <c r="A125" s="85"/>
      <c r="B125" s="116"/>
      <c r="C125" s="119"/>
      <c r="D125" s="119"/>
      <c r="E125" s="119"/>
      <c r="F125" s="119"/>
      <c r="G125" s="119"/>
      <c r="H125" s="120"/>
      <c r="I125" s="120"/>
      <c r="J125" s="120"/>
      <c r="K125" s="120"/>
      <c r="L125" s="121"/>
      <c r="M125" s="121"/>
      <c r="N125" s="121"/>
      <c r="O125" s="121"/>
      <c r="P125" s="122"/>
      <c r="Q125" s="122"/>
    </row>
    <row r="126" spans="1:17">
      <c r="A126" s="85"/>
      <c r="B126" s="116"/>
      <c r="C126" s="119"/>
      <c r="D126" s="119"/>
      <c r="E126" s="119"/>
      <c r="F126" s="119"/>
      <c r="G126" s="119"/>
      <c r="H126" s="120"/>
      <c r="I126" s="120"/>
      <c r="J126" s="120"/>
      <c r="K126" s="120"/>
      <c r="L126" s="121"/>
      <c r="M126" s="121"/>
      <c r="N126" s="121"/>
      <c r="O126" s="121"/>
      <c r="P126" s="122"/>
      <c r="Q126" s="122"/>
    </row>
    <row r="127" spans="1:17">
      <c r="A127" s="85"/>
      <c r="B127" s="116"/>
      <c r="C127" s="119"/>
      <c r="D127" s="119"/>
      <c r="E127" s="119"/>
      <c r="F127" s="119"/>
      <c r="G127" s="119"/>
      <c r="H127" s="120"/>
      <c r="I127" s="120"/>
      <c r="J127" s="120"/>
      <c r="K127" s="120"/>
      <c r="L127" s="121"/>
      <c r="M127" s="121"/>
      <c r="N127" s="121"/>
      <c r="O127" s="121"/>
      <c r="P127" s="122"/>
      <c r="Q127" s="122"/>
    </row>
    <row r="128" spans="1:17">
      <c r="A128" s="85"/>
      <c r="B128" s="116"/>
      <c r="C128" s="119"/>
      <c r="D128" s="119"/>
      <c r="E128" s="119"/>
      <c r="F128" s="119"/>
      <c r="G128" s="119"/>
      <c r="H128" s="120"/>
      <c r="I128" s="120"/>
      <c r="J128" s="120"/>
      <c r="K128" s="120"/>
      <c r="L128" s="121"/>
      <c r="M128" s="121"/>
      <c r="N128" s="121"/>
      <c r="O128" s="121"/>
      <c r="P128" s="122"/>
      <c r="Q128" s="122"/>
    </row>
    <row r="129" spans="1:17">
      <c r="A129" s="85"/>
      <c r="B129" s="116"/>
      <c r="C129" s="119"/>
      <c r="D129" s="119"/>
      <c r="E129" s="119"/>
      <c r="F129" s="119"/>
      <c r="G129" s="119"/>
      <c r="H129" s="120"/>
      <c r="I129" s="120"/>
      <c r="J129" s="120"/>
      <c r="K129" s="120"/>
      <c r="L129" s="121"/>
      <c r="M129" s="121"/>
      <c r="N129" s="121"/>
      <c r="O129" s="121"/>
      <c r="P129" s="122"/>
      <c r="Q129" s="122"/>
    </row>
    <row r="130" spans="1:17">
      <c r="A130" s="85"/>
      <c r="B130" s="116"/>
      <c r="C130" s="119"/>
      <c r="D130" s="119"/>
      <c r="E130" s="119"/>
      <c r="F130" s="119"/>
      <c r="G130" s="119"/>
      <c r="H130" s="120"/>
      <c r="I130" s="120"/>
      <c r="J130" s="120"/>
      <c r="K130" s="120"/>
      <c r="L130" s="121"/>
      <c r="M130" s="121"/>
      <c r="N130" s="121"/>
      <c r="O130" s="121"/>
      <c r="P130" s="122"/>
      <c r="Q130" s="122"/>
    </row>
    <row r="131" spans="1:17">
      <c r="A131" s="85"/>
      <c r="B131" s="116"/>
      <c r="C131" s="119"/>
      <c r="D131" s="119"/>
      <c r="E131" s="119"/>
      <c r="F131" s="119"/>
      <c r="G131" s="119"/>
      <c r="H131" s="120"/>
      <c r="I131" s="120"/>
      <c r="J131" s="120"/>
      <c r="K131" s="120"/>
      <c r="L131" s="121"/>
      <c r="M131" s="121"/>
      <c r="N131" s="121"/>
      <c r="O131" s="121"/>
      <c r="P131" s="122"/>
      <c r="Q131" s="122"/>
    </row>
    <row r="132" spans="1:17">
      <c r="A132" s="85"/>
      <c r="B132" s="116"/>
      <c r="C132" s="119"/>
      <c r="D132" s="119"/>
      <c r="E132" s="119"/>
      <c r="F132" s="119"/>
      <c r="G132" s="119"/>
      <c r="H132" s="120"/>
      <c r="I132" s="120"/>
      <c r="J132" s="120"/>
      <c r="K132" s="120"/>
      <c r="L132" s="121"/>
      <c r="M132" s="121"/>
      <c r="N132" s="121"/>
      <c r="O132" s="121"/>
      <c r="P132" s="122"/>
      <c r="Q132" s="122"/>
    </row>
    <row r="133" spans="1:17">
      <c r="A133" s="85"/>
      <c r="B133" s="116"/>
      <c r="C133" s="119"/>
      <c r="D133" s="119"/>
      <c r="E133" s="119"/>
      <c r="F133" s="119"/>
      <c r="G133" s="119"/>
      <c r="H133" s="120"/>
      <c r="I133" s="120"/>
      <c r="J133" s="120"/>
      <c r="K133" s="120"/>
      <c r="L133" s="121"/>
      <c r="M133" s="121"/>
      <c r="N133" s="121"/>
      <c r="O133" s="121"/>
      <c r="P133" s="122"/>
      <c r="Q133" s="122"/>
    </row>
    <row r="134" spans="1:17">
      <c r="A134" s="85"/>
      <c r="B134" s="116"/>
      <c r="C134" s="119"/>
      <c r="D134" s="119"/>
      <c r="E134" s="119"/>
      <c r="F134" s="119"/>
      <c r="G134" s="119"/>
      <c r="H134" s="120"/>
      <c r="I134" s="120"/>
      <c r="J134" s="120"/>
      <c r="K134" s="120"/>
      <c r="L134" s="121"/>
      <c r="M134" s="121"/>
      <c r="N134" s="121"/>
      <c r="O134" s="121"/>
      <c r="P134" s="122"/>
      <c r="Q134" s="122"/>
    </row>
    <row r="135" spans="1:17">
      <c r="A135" s="85"/>
      <c r="B135" s="116"/>
      <c r="C135" s="119"/>
      <c r="D135" s="119"/>
      <c r="E135" s="119"/>
      <c r="F135" s="119"/>
      <c r="G135" s="119"/>
      <c r="H135" s="120"/>
      <c r="I135" s="120"/>
      <c r="J135" s="120"/>
      <c r="K135" s="120"/>
      <c r="L135" s="121"/>
      <c r="M135" s="121"/>
      <c r="N135" s="121"/>
      <c r="O135" s="121"/>
      <c r="P135" s="122"/>
      <c r="Q135" s="122"/>
    </row>
    <row r="136" spans="1:17">
      <c r="A136" s="85"/>
      <c r="B136" s="116"/>
      <c r="C136" s="119"/>
      <c r="D136" s="119"/>
      <c r="E136" s="119"/>
      <c r="F136" s="119"/>
      <c r="G136" s="119"/>
      <c r="H136" s="120"/>
      <c r="I136" s="120"/>
      <c r="J136" s="120"/>
      <c r="K136" s="120"/>
      <c r="L136" s="121"/>
      <c r="M136" s="121"/>
      <c r="N136" s="121"/>
      <c r="O136" s="121"/>
      <c r="P136" s="122"/>
      <c r="Q136" s="122"/>
    </row>
    <row r="137" spans="1:17">
      <c r="A137" s="85"/>
      <c r="B137" s="116"/>
      <c r="C137" s="119"/>
      <c r="D137" s="119"/>
      <c r="E137" s="119"/>
      <c r="F137" s="119"/>
      <c r="G137" s="119"/>
      <c r="H137" s="120"/>
      <c r="I137" s="120"/>
      <c r="J137" s="120"/>
      <c r="K137" s="120"/>
      <c r="L137" s="121"/>
      <c r="M137" s="121"/>
      <c r="N137" s="121"/>
      <c r="O137" s="121"/>
      <c r="P137" s="122"/>
      <c r="Q137" s="122"/>
    </row>
    <row r="138" spans="1:17">
      <c r="A138" s="85"/>
      <c r="B138" s="116"/>
      <c r="C138" s="119"/>
      <c r="D138" s="119"/>
      <c r="E138" s="119"/>
      <c r="F138" s="119"/>
      <c r="G138" s="119"/>
      <c r="H138" s="120"/>
      <c r="I138" s="120"/>
      <c r="J138" s="120"/>
      <c r="K138" s="120"/>
      <c r="L138" s="121"/>
      <c r="M138" s="121"/>
      <c r="N138" s="121"/>
      <c r="O138" s="121"/>
      <c r="P138" s="122"/>
      <c r="Q138" s="122"/>
    </row>
    <row r="139" spans="1:17">
      <c r="A139" s="85"/>
      <c r="B139" s="116"/>
      <c r="C139" s="119"/>
      <c r="D139" s="119"/>
      <c r="E139" s="119"/>
      <c r="F139" s="119"/>
      <c r="G139" s="119"/>
      <c r="H139" s="120"/>
      <c r="I139" s="120"/>
      <c r="J139" s="120"/>
      <c r="K139" s="120"/>
      <c r="L139" s="121"/>
      <c r="M139" s="121"/>
      <c r="N139" s="121"/>
      <c r="O139" s="121"/>
      <c r="P139" s="122"/>
      <c r="Q139" s="122"/>
    </row>
    <row r="140" spans="1:17">
      <c r="A140" s="85"/>
      <c r="B140" s="116"/>
      <c r="C140" s="119"/>
      <c r="D140" s="119"/>
      <c r="E140" s="119"/>
      <c r="F140" s="119"/>
      <c r="G140" s="119"/>
      <c r="H140" s="120"/>
      <c r="I140" s="120"/>
      <c r="J140" s="120"/>
      <c r="K140" s="120"/>
      <c r="L140" s="121"/>
      <c r="M140" s="121"/>
      <c r="N140" s="121"/>
      <c r="O140" s="121"/>
      <c r="P140" s="122"/>
      <c r="Q140" s="122"/>
    </row>
    <row r="141" spans="1:17">
      <c r="A141" s="85"/>
      <c r="B141" s="116"/>
      <c r="C141" s="119"/>
      <c r="D141" s="119"/>
      <c r="E141" s="119"/>
      <c r="F141" s="119"/>
      <c r="G141" s="119"/>
      <c r="H141" s="120"/>
      <c r="I141" s="120"/>
      <c r="J141" s="120"/>
      <c r="K141" s="120"/>
      <c r="L141" s="121"/>
      <c r="M141" s="121"/>
      <c r="N141" s="121"/>
      <c r="O141" s="121"/>
      <c r="P141" s="122"/>
      <c r="Q141" s="122"/>
    </row>
    <row r="142" spans="1:17">
      <c r="A142" s="85"/>
      <c r="B142" s="116"/>
      <c r="C142" s="119"/>
      <c r="D142" s="119"/>
      <c r="E142" s="119"/>
      <c r="F142" s="119"/>
      <c r="G142" s="119"/>
      <c r="H142" s="120"/>
      <c r="I142" s="120"/>
      <c r="J142" s="120"/>
      <c r="K142" s="120"/>
      <c r="L142" s="121"/>
      <c r="M142" s="121"/>
      <c r="N142" s="121"/>
      <c r="O142" s="121"/>
      <c r="P142" s="122"/>
      <c r="Q142" s="122"/>
    </row>
    <row r="143" spans="1:17">
      <c r="A143" s="85"/>
      <c r="B143" s="116"/>
      <c r="C143" s="119"/>
      <c r="D143" s="119"/>
      <c r="E143" s="119"/>
      <c r="F143" s="119"/>
      <c r="G143" s="119"/>
      <c r="H143" s="120"/>
      <c r="I143" s="120"/>
      <c r="J143" s="120"/>
      <c r="K143" s="120"/>
      <c r="L143" s="121"/>
      <c r="M143" s="121"/>
      <c r="N143" s="121"/>
      <c r="O143" s="121"/>
      <c r="P143" s="122"/>
      <c r="Q143" s="122"/>
    </row>
    <row r="144" spans="1:17">
      <c r="A144" s="85"/>
      <c r="B144" s="116"/>
      <c r="C144" s="119"/>
      <c r="D144" s="119"/>
      <c r="E144" s="119"/>
      <c r="F144" s="119"/>
      <c r="G144" s="119"/>
      <c r="H144" s="120"/>
      <c r="I144" s="120"/>
      <c r="J144" s="120"/>
      <c r="K144" s="120"/>
      <c r="L144" s="121"/>
      <c r="M144" s="121"/>
      <c r="N144" s="121"/>
      <c r="O144" s="121"/>
      <c r="P144" s="122"/>
      <c r="Q144" s="122"/>
    </row>
    <row r="145" spans="1:17">
      <c r="A145" s="85"/>
      <c r="B145" s="116"/>
      <c r="C145" s="119"/>
      <c r="D145" s="119"/>
      <c r="E145" s="119"/>
      <c r="F145" s="119"/>
      <c r="G145" s="119"/>
      <c r="H145" s="120"/>
      <c r="I145" s="120"/>
      <c r="J145" s="120"/>
      <c r="K145" s="120"/>
      <c r="L145" s="121"/>
      <c r="M145" s="121"/>
      <c r="N145" s="121"/>
      <c r="O145" s="121"/>
      <c r="P145" s="122"/>
      <c r="Q145" s="122"/>
    </row>
    <row r="146" spans="1:17">
      <c r="A146" s="85"/>
      <c r="B146" s="116"/>
      <c r="C146" s="119"/>
      <c r="D146" s="119"/>
      <c r="E146" s="119"/>
      <c r="F146" s="119"/>
      <c r="G146" s="119"/>
      <c r="H146" s="120"/>
      <c r="I146" s="120"/>
      <c r="J146" s="120"/>
      <c r="K146" s="120"/>
      <c r="L146" s="121"/>
      <c r="M146" s="121"/>
      <c r="N146" s="121"/>
      <c r="O146" s="121"/>
      <c r="P146" s="122"/>
      <c r="Q146" s="122"/>
    </row>
    <row r="147" spans="1:17">
      <c r="A147" s="85"/>
      <c r="B147" s="116"/>
      <c r="C147" s="85"/>
      <c r="D147" s="85"/>
      <c r="E147" s="85"/>
      <c r="F147" s="85"/>
      <c r="G147" s="85"/>
      <c r="H147" s="117"/>
      <c r="I147" s="117"/>
      <c r="J147" s="117"/>
      <c r="K147" s="117"/>
      <c r="L147" s="118"/>
      <c r="M147" s="118"/>
      <c r="N147" s="118"/>
      <c r="O147" s="118"/>
    </row>
    <row r="148" spans="1:17">
      <c r="A148" s="85"/>
      <c r="B148" s="116"/>
      <c r="C148" s="85"/>
      <c r="D148" s="85"/>
      <c r="E148" s="85"/>
      <c r="F148" s="85"/>
      <c r="G148" s="85"/>
      <c r="H148" s="117"/>
      <c r="I148" s="117"/>
      <c r="J148" s="117"/>
      <c r="K148" s="117"/>
    </row>
  </sheetData>
  <mergeCells count="93">
    <mergeCell ref="A77:O77"/>
    <mergeCell ref="A96:C96"/>
    <mergeCell ref="A95:C95"/>
    <mergeCell ref="A94:C94"/>
    <mergeCell ref="A88:C88"/>
    <mergeCell ref="A81:C81"/>
    <mergeCell ref="A101:C101"/>
    <mergeCell ref="A100:C100"/>
    <mergeCell ref="A99:C99"/>
    <mergeCell ref="A98:C98"/>
    <mergeCell ref="A97:C97"/>
    <mergeCell ref="A107:C107"/>
    <mergeCell ref="A106:C106"/>
    <mergeCell ref="A104:C104"/>
    <mergeCell ref="A103:C103"/>
    <mergeCell ref="A102:C102"/>
    <mergeCell ref="A112:C112"/>
    <mergeCell ref="A111:C111"/>
    <mergeCell ref="A110:C110"/>
    <mergeCell ref="A109:C109"/>
    <mergeCell ref="A108:C108"/>
    <mergeCell ref="A117:C117"/>
    <mergeCell ref="A116:C116"/>
    <mergeCell ref="A115:O115"/>
    <mergeCell ref="A114:C114"/>
    <mergeCell ref="A113:C113"/>
    <mergeCell ref="A4:O5"/>
    <mergeCell ref="A6:O7"/>
    <mergeCell ref="A8:O8"/>
    <mergeCell ref="L10:O10"/>
    <mergeCell ref="D10:G10"/>
    <mergeCell ref="H10:K10"/>
    <mergeCell ref="A10:C11"/>
    <mergeCell ref="A32:C32"/>
    <mergeCell ref="A26:C26"/>
    <mergeCell ref="A18:C18"/>
    <mergeCell ref="A21:C21"/>
    <mergeCell ref="A22:C22"/>
    <mergeCell ref="A20:C20"/>
    <mergeCell ref="A23:C23"/>
    <mergeCell ref="A24:C24"/>
    <mergeCell ref="A25:C25"/>
    <mergeCell ref="A31:C31"/>
    <mergeCell ref="A30:C30"/>
    <mergeCell ref="A28:C28"/>
    <mergeCell ref="A29:C29"/>
    <mergeCell ref="A12:C12"/>
    <mergeCell ref="A17:C17"/>
    <mergeCell ref="A14:C14"/>
    <mergeCell ref="A15:C15"/>
    <mergeCell ref="A27:C27"/>
    <mergeCell ref="A19:C19"/>
    <mergeCell ref="A16:C16"/>
    <mergeCell ref="A13:O13"/>
    <mergeCell ref="A33:O33"/>
    <mergeCell ref="A61:C61"/>
    <mergeCell ref="A62:C62"/>
    <mergeCell ref="A63:C63"/>
    <mergeCell ref="A64:C64"/>
    <mergeCell ref="A34:C34"/>
    <mergeCell ref="A35:C35"/>
    <mergeCell ref="A36:C36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5:C65"/>
    <mergeCell ref="A66:C66"/>
    <mergeCell ref="A67:C67"/>
    <mergeCell ref="A68:C68"/>
    <mergeCell ref="A69:C69"/>
    <mergeCell ref="A70:C70"/>
    <mergeCell ref="A71:C71"/>
  </mergeCells>
  <phoneticPr fontId="0" type="noConversion"/>
  <pageMargins left="0.35433070866141736" right="3.937007874015748E-2" top="0.39370078740157483" bottom="0.39370078740157483" header="0.51181102362204722" footer="0.51181102362204722"/>
  <pageSetup paperSize="9" scale="9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B2" sqref="B2"/>
    </sheetView>
  </sheetViews>
  <sheetFormatPr defaultRowHeight="12.75"/>
  <cols>
    <col min="1" max="1" width="7.7109375" customWidth="1"/>
    <col min="2" max="2" width="36.42578125" customWidth="1"/>
    <col min="3" max="10" width="12.140625" customWidth="1"/>
    <col min="11" max="14" width="9.5703125" customWidth="1"/>
  </cols>
  <sheetData>
    <row r="1" spans="1:14" s="3" customFormat="1">
      <c r="A1" s="1"/>
      <c r="B1" s="10"/>
      <c r="C1" s="2"/>
      <c r="D1" s="21" t="s">
        <v>0</v>
      </c>
      <c r="E1" s="11"/>
      <c r="F1" s="12"/>
      <c r="G1" s="12"/>
      <c r="H1" s="12"/>
      <c r="I1" s="12"/>
    </row>
    <row r="2" spans="1:14" s="3" customFormat="1" ht="12">
      <c r="A2" s="1"/>
      <c r="B2" s="10"/>
      <c r="C2" s="2"/>
      <c r="D2" s="1"/>
      <c r="E2" s="11"/>
      <c r="F2" s="12"/>
      <c r="G2" s="12"/>
      <c r="H2" s="12"/>
      <c r="I2" s="12"/>
    </row>
    <row r="3" spans="1:14" s="3" customFormat="1" ht="12">
      <c r="A3" s="1"/>
      <c r="B3" s="10"/>
      <c r="C3" s="2"/>
      <c r="D3" s="1"/>
      <c r="E3" s="11"/>
      <c r="F3" s="12"/>
      <c r="G3" s="12"/>
      <c r="H3" s="12"/>
      <c r="I3" s="12"/>
    </row>
    <row r="4" spans="1:14" s="3" customFormat="1" ht="12">
      <c r="A4" s="1" t="s">
        <v>8</v>
      </c>
      <c r="B4" s="10"/>
      <c r="C4" s="1"/>
      <c r="D4" s="11"/>
      <c r="E4" s="12"/>
      <c r="F4" s="12"/>
      <c r="H4" s="12"/>
      <c r="I4" s="12"/>
    </row>
    <row r="5" spans="1:14" s="3" customFormat="1" ht="12">
      <c r="A5" s="1"/>
      <c r="B5" s="13"/>
      <c r="C5" s="14" t="s">
        <v>1</v>
      </c>
      <c r="D5" s="15"/>
      <c r="E5" s="16"/>
      <c r="F5" s="17"/>
      <c r="H5" s="18"/>
      <c r="I5" s="18"/>
    </row>
    <row r="6" spans="1:14" s="3" customFormat="1" ht="12">
      <c r="A6" s="1"/>
      <c r="B6" s="10"/>
      <c r="C6" s="1"/>
      <c r="D6" s="11"/>
      <c r="E6" s="12"/>
      <c r="F6" s="12"/>
      <c r="H6" s="12"/>
      <c r="I6" s="12"/>
    </row>
    <row r="7" spans="1:14" s="3" customFormat="1" ht="12">
      <c r="A7" s="1"/>
      <c r="B7" s="13"/>
      <c r="C7" s="14" t="s">
        <v>10</v>
      </c>
      <c r="D7" s="15"/>
      <c r="E7" s="16"/>
      <c r="F7" s="17"/>
      <c r="H7" s="18"/>
      <c r="I7" s="18"/>
    </row>
    <row r="8" spans="1:14" s="3" customFormat="1" ht="12">
      <c r="A8" s="19"/>
      <c r="B8" s="20"/>
      <c r="C8" s="2"/>
      <c r="D8" s="1"/>
      <c r="E8" s="11"/>
      <c r="F8" s="12"/>
      <c r="G8" s="12"/>
      <c r="H8" s="12"/>
      <c r="I8" s="12"/>
    </row>
    <row r="10" spans="1:14" ht="19.5" customHeight="1">
      <c r="A10" s="83" t="s">
        <v>12</v>
      </c>
      <c r="B10" s="83" t="s">
        <v>13</v>
      </c>
      <c r="C10" s="80" t="s">
        <v>5</v>
      </c>
      <c r="D10" s="81"/>
      <c r="E10" s="81"/>
      <c r="F10" s="81"/>
      <c r="G10" s="80" t="s">
        <v>7</v>
      </c>
      <c r="H10" s="81"/>
      <c r="I10" s="81"/>
      <c r="J10" s="81"/>
      <c r="K10" s="81" t="s">
        <v>6</v>
      </c>
      <c r="L10" s="81"/>
      <c r="M10" s="81"/>
      <c r="N10" s="81"/>
    </row>
    <row r="11" spans="1:14" ht="36">
      <c r="A11" s="83"/>
      <c r="B11" s="83"/>
      <c r="C11" s="25" t="s">
        <v>2</v>
      </c>
      <c r="D11" s="26" t="s">
        <v>3</v>
      </c>
      <c r="E11" s="24" t="s">
        <v>15</v>
      </c>
      <c r="F11" s="23" t="s">
        <v>4</v>
      </c>
      <c r="G11" s="25" t="s">
        <v>2</v>
      </c>
      <c r="H11" s="26" t="s">
        <v>3</v>
      </c>
      <c r="I11" s="24" t="s">
        <v>15</v>
      </c>
      <c r="J11" s="23" t="s">
        <v>4</v>
      </c>
      <c r="K11" s="25" t="s">
        <v>2</v>
      </c>
      <c r="L11" s="26" t="s">
        <v>3</v>
      </c>
      <c r="M11" s="24" t="s">
        <v>15</v>
      </c>
      <c r="N11" s="23" t="s">
        <v>14</v>
      </c>
    </row>
    <row r="12" spans="1:14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</row>
    <row r="13" spans="1:14">
      <c r="A13" s="22">
        <v>1</v>
      </c>
      <c r="B13" s="27" t="e">
        <f>TRIM(INDEX('Индексы по расценкам'!A$4:A$27,MATCH(A13,'Индексы по расценкам'!#REF!,0)-1))</f>
        <v>#REF!</v>
      </c>
      <c r="C13" s="28" t="e">
        <f>SUMIF('Индексы по расценкам'!#REF!,$A13,'Индексы по расценкам'!D$14:D$27)</f>
        <v>#REF!</v>
      </c>
      <c r="D13" s="28" t="e">
        <f>SUMIF('Индексы по расценкам'!#REF!,$A13,'Индексы по расценкам'!E$14:E$27)</f>
        <v>#REF!</v>
      </c>
      <c r="E13" s="28" t="e">
        <f>SUMIF('Индексы по расценкам'!#REF!,$A13,'Индексы по расценкам'!F$14:F$27)</f>
        <v>#REF!</v>
      </c>
      <c r="F13" s="28" t="e">
        <f>SUMIF('Индексы по расценкам'!#REF!,$A13,'Индексы по расценкам'!G$14:G$27)</f>
        <v>#REF!</v>
      </c>
      <c r="G13" s="28" t="e">
        <f>SUMIF('Индексы по расценкам'!#REF!,$A13,'Индексы по расценкам'!H$14:H$27)</f>
        <v>#REF!</v>
      </c>
      <c r="H13" s="28" t="e">
        <f>SUMIF('Индексы по расценкам'!#REF!,$A13,'Индексы по расценкам'!I$14:I$27)</f>
        <v>#REF!</v>
      </c>
      <c r="I13" s="28" t="e">
        <f>SUMIF('Индексы по расценкам'!#REF!,$A13,'Индексы по расценкам'!J$14:J$27)</f>
        <v>#REF!</v>
      </c>
      <c r="J13" s="28" t="e">
        <f>SUMIF('Индексы по расценкам'!#REF!,$A13,'Индексы по расценкам'!K$14:K$27)</f>
        <v>#REF!</v>
      </c>
      <c r="K13" s="29" t="e">
        <f t="shared" ref="K13:K22" si="0">IF(G13&lt;&gt;0,G13/C13,"-")</f>
        <v>#REF!</v>
      </c>
      <c r="L13" s="29" t="e">
        <f t="shared" ref="L13:L22" si="1">IF(H13&lt;&gt;0,H13/D13,"-")</f>
        <v>#REF!</v>
      </c>
      <c r="M13" s="29" t="e">
        <f t="shared" ref="M13:M22" si="2">IF(I13&lt;&gt;0,I13/E13,"-")</f>
        <v>#REF!</v>
      </c>
      <c r="N13" s="29" t="e">
        <f t="shared" ref="N13:N22" si="3">IF(J13&lt;&gt;0,J13/F13,"-")</f>
        <v>#REF!</v>
      </c>
    </row>
    <row r="14" spans="1:14">
      <c r="A14" s="22">
        <f>A13+1</f>
        <v>2</v>
      </c>
      <c r="B14" s="27" t="e">
        <f>TRIM(INDEX('Индексы по расценкам'!A$4:A$27,MATCH(A14,'Индексы по расценкам'!#REF!,0)-1))</f>
        <v>#REF!</v>
      </c>
      <c r="C14" s="28" t="e">
        <f>SUMIF('Индексы по расценкам'!#REF!,$A14,'Индексы по расценкам'!D$14:D$27)</f>
        <v>#REF!</v>
      </c>
      <c r="D14" s="28" t="e">
        <f>SUMIF('Индексы по расценкам'!#REF!,$A14,'Индексы по расценкам'!E$14:E$27)</f>
        <v>#REF!</v>
      </c>
      <c r="E14" s="28" t="e">
        <f>SUMIF('Индексы по расценкам'!#REF!,$A14,'Индексы по расценкам'!F$14:F$27)</f>
        <v>#REF!</v>
      </c>
      <c r="F14" s="28" t="e">
        <f>SUMIF('Индексы по расценкам'!#REF!,$A14,'Индексы по расценкам'!G$14:G$27)</f>
        <v>#REF!</v>
      </c>
      <c r="G14" s="28" t="e">
        <f>SUMIF('Индексы по расценкам'!#REF!,$A14,'Индексы по расценкам'!H$14:H$27)</f>
        <v>#REF!</v>
      </c>
      <c r="H14" s="28" t="e">
        <f>SUMIF('Индексы по расценкам'!#REF!,$A14,'Индексы по расценкам'!I$14:I$27)</f>
        <v>#REF!</v>
      </c>
      <c r="I14" s="28" t="e">
        <f>SUMIF('Индексы по расценкам'!#REF!,$A14,'Индексы по расценкам'!J$14:J$27)</f>
        <v>#REF!</v>
      </c>
      <c r="J14" s="28" t="e">
        <f>SUMIF('Индексы по расценкам'!#REF!,$A14,'Индексы по расценкам'!K$14:K$27)</f>
        <v>#REF!</v>
      </c>
      <c r="K14" s="29" t="e">
        <f t="shared" si="0"/>
        <v>#REF!</v>
      </c>
      <c r="L14" s="29" t="e">
        <f t="shared" si="1"/>
        <v>#REF!</v>
      </c>
      <c r="M14" s="29" t="e">
        <f t="shared" si="2"/>
        <v>#REF!</v>
      </c>
      <c r="N14" s="29" t="e">
        <f t="shared" si="3"/>
        <v>#REF!</v>
      </c>
    </row>
    <row r="15" spans="1:14">
      <c r="A15" s="22">
        <f t="shared" ref="A15:A20" si="4">A14+1</f>
        <v>3</v>
      </c>
      <c r="B15" s="27" t="e">
        <f>TRIM(INDEX('Индексы по расценкам'!A$4:A$27,MATCH(A15,'Индексы по расценкам'!#REF!,0)-1))</f>
        <v>#REF!</v>
      </c>
      <c r="C15" s="28" t="e">
        <f>SUMIF('Индексы по расценкам'!#REF!,$A15,'Индексы по расценкам'!D$14:D$27)</f>
        <v>#REF!</v>
      </c>
      <c r="D15" s="28" t="e">
        <f>SUMIF('Индексы по расценкам'!#REF!,$A15,'Индексы по расценкам'!E$14:E$27)</f>
        <v>#REF!</v>
      </c>
      <c r="E15" s="28" t="e">
        <f>SUMIF('Индексы по расценкам'!#REF!,$A15,'Индексы по расценкам'!F$14:F$27)</f>
        <v>#REF!</v>
      </c>
      <c r="F15" s="28" t="e">
        <f>SUMIF('Индексы по расценкам'!#REF!,$A15,'Индексы по расценкам'!G$14:G$27)</f>
        <v>#REF!</v>
      </c>
      <c r="G15" s="28" t="e">
        <f>SUMIF('Индексы по расценкам'!#REF!,$A15,'Индексы по расценкам'!H$14:H$27)</f>
        <v>#REF!</v>
      </c>
      <c r="H15" s="28" t="e">
        <f>SUMIF('Индексы по расценкам'!#REF!,$A15,'Индексы по расценкам'!I$14:I$27)</f>
        <v>#REF!</v>
      </c>
      <c r="I15" s="28" t="e">
        <f>SUMIF('Индексы по расценкам'!#REF!,$A15,'Индексы по расценкам'!J$14:J$27)</f>
        <v>#REF!</v>
      </c>
      <c r="J15" s="28" t="e">
        <f>SUMIF('Индексы по расценкам'!#REF!,$A15,'Индексы по расценкам'!K$14:K$27)</f>
        <v>#REF!</v>
      </c>
      <c r="K15" s="29" t="e">
        <f t="shared" si="0"/>
        <v>#REF!</v>
      </c>
      <c r="L15" s="29" t="e">
        <f t="shared" si="1"/>
        <v>#REF!</v>
      </c>
      <c r="M15" s="29" t="e">
        <f t="shared" si="2"/>
        <v>#REF!</v>
      </c>
      <c r="N15" s="29" t="e">
        <f t="shared" si="3"/>
        <v>#REF!</v>
      </c>
    </row>
    <row r="16" spans="1:14">
      <c r="A16" s="22">
        <f t="shared" si="4"/>
        <v>4</v>
      </c>
      <c r="B16" s="27" t="e">
        <f>TRIM(INDEX('Индексы по расценкам'!A$4:A$27,MATCH(A16,'Индексы по расценкам'!#REF!,0)-1))</f>
        <v>#REF!</v>
      </c>
      <c r="C16" s="28" t="e">
        <f>SUMIF('Индексы по расценкам'!#REF!,$A16,'Индексы по расценкам'!D$14:D$27)</f>
        <v>#REF!</v>
      </c>
      <c r="D16" s="28" t="e">
        <f>SUMIF('Индексы по расценкам'!#REF!,$A16,'Индексы по расценкам'!E$14:E$27)</f>
        <v>#REF!</v>
      </c>
      <c r="E16" s="28" t="e">
        <f>SUMIF('Индексы по расценкам'!#REF!,$A16,'Индексы по расценкам'!F$14:F$27)</f>
        <v>#REF!</v>
      </c>
      <c r="F16" s="28" t="e">
        <f>SUMIF('Индексы по расценкам'!#REF!,$A16,'Индексы по расценкам'!G$14:G$27)</f>
        <v>#REF!</v>
      </c>
      <c r="G16" s="28" t="e">
        <f>SUMIF('Индексы по расценкам'!#REF!,$A16,'Индексы по расценкам'!H$14:H$27)</f>
        <v>#REF!</v>
      </c>
      <c r="H16" s="28" t="e">
        <f>SUMIF('Индексы по расценкам'!#REF!,$A16,'Индексы по расценкам'!I$14:I$27)</f>
        <v>#REF!</v>
      </c>
      <c r="I16" s="28" t="e">
        <f>SUMIF('Индексы по расценкам'!#REF!,$A16,'Индексы по расценкам'!J$14:J$27)</f>
        <v>#REF!</v>
      </c>
      <c r="J16" s="28" t="e">
        <f>SUMIF('Индексы по расценкам'!#REF!,$A16,'Индексы по расценкам'!K$14:K$27)</f>
        <v>#REF!</v>
      </c>
      <c r="K16" s="29" t="e">
        <f t="shared" si="0"/>
        <v>#REF!</v>
      </c>
      <c r="L16" s="29" t="e">
        <f t="shared" si="1"/>
        <v>#REF!</v>
      </c>
      <c r="M16" s="29" t="e">
        <f t="shared" si="2"/>
        <v>#REF!</v>
      </c>
      <c r="N16" s="29" t="e">
        <f t="shared" si="3"/>
        <v>#REF!</v>
      </c>
    </row>
    <row r="17" spans="1:14">
      <c r="A17" s="22">
        <f t="shared" si="4"/>
        <v>5</v>
      </c>
      <c r="B17" s="27" t="e">
        <f>TRIM(INDEX('Индексы по расценкам'!A$4:A$27,MATCH(A17,'Индексы по расценкам'!#REF!,0)-1))</f>
        <v>#REF!</v>
      </c>
      <c r="C17" s="28" t="e">
        <f>SUMIF('Индексы по расценкам'!#REF!,$A17,'Индексы по расценкам'!D$14:D$27)</f>
        <v>#REF!</v>
      </c>
      <c r="D17" s="28" t="e">
        <f>SUMIF('Индексы по расценкам'!#REF!,$A17,'Индексы по расценкам'!E$14:E$27)</f>
        <v>#REF!</v>
      </c>
      <c r="E17" s="28" t="e">
        <f>SUMIF('Индексы по расценкам'!#REF!,$A17,'Индексы по расценкам'!F$14:F$27)</f>
        <v>#REF!</v>
      </c>
      <c r="F17" s="28" t="e">
        <f>SUMIF('Индексы по расценкам'!#REF!,$A17,'Индексы по расценкам'!G$14:G$27)</f>
        <v>#REF!</v>
      </c>
      <c r="G17" s="28" t="e">
        <f>SUMIF('Индексы по расценкам'!#REF!,$A17,'Индексы по расценкам'!H$14:H$27)</f>
        <v>#REF!</v>
      </c>
      <c r="H17" s="28" t="e">
        <f>SUMIF('Индексы по расценкам'!#REF!,$A17,'Индексы по расценкам'!I$14:I$27)</f>
        <v>#REF!</v>
      </c>
      <c r="I17" s="28" t="e">
        <f>SUMIF('Индексы по расценкам'!#REF!,$A17,'Индексы по расценкам'!J$14:J$27)</f>
        <v>#REF!</v>
      </c>
      <c r="J17" s="28" t="e">
        <f>SUMIF('Индексы по расценкам'!#REF!,$A17,'Индексы по расценкам'!K$14:K$27)</f>
        <v>#REF!</v>
      </c>
      <c r="K17" s="29" t="e">
        <f t="shared" si="0"/>
        <v>#REF!</v>
      </c>
      <c r="L17" s="29" t="e">
        <f t="shared" si="1"/>
        <v>#REF!</v>
      </c>
      <c r="M17" s="29" t="e">
        <f t="shared" si="2"/>
        <v>#REF!</v>
      </c>
      <c r="N17" s="29" t="e">
        <f t="shared" si="3"/>
        <v>#REF!</v>
      </c>
    </row>
    <row r="18" spans="1:14">
      <c r="A18" s="22">
        <f t="shared" si="4"/>
        <v>6</v>
      </c>
      <c r="B18" s="27" t="e">
        <f>TRIM(INDEX('Индексы по расценкам'!A$4:A$27,MATCH(A18,'Индексы по расценкам'!#REF!,0)-1))</f>
        <v>#REF!</v>
      </c>
      <c r="C18" s="28" t="e">
        <f>SUMIF('Индексы по расценкам'!#REF!,$A18,'Индексы по расценкам'!D$14:D$27)</f>
        <v>#REF!</v>
      </c>
      <c r="D18" s="28" t="e">
        <f>SUMIF('Индексы по расценкам'!#REF!,$A18,'Индексы по расценкам'!E$14:E$27)</f>
        <v>#REF!</v>
      </c>
      <c r="E18" s="28" t="e">
        <f>SUMIF('Индексы по расценкам'!#REF!,$A18,'Индексы по расценкам'!F$14:F$27)</f>
        <v>#REF!</v>
      </c>
      <c r="F18" s="28" t="e">
        <f>SUMIF('Индексы по расценкам'!#REF!,$A18,'Индексы по расценкам'!G$14:G$27)</f>
        <v>#REF!</v>
      </c>
      <c r="G18" s="28" t="e">
        <f>SUMIF('Индексы по расценкам'!#REF!,$A18,'Индексы по расценкам'!H$14:H$27)</f>
        <v>#REF!</v>
      </c>
      <c r="H18" s="28" t="e">
        <f>SUMIF('Индексы по расценкам'!#REF!,$A18,'Индексы по расценкам'!I$14:I$27)</f>
        <v>#REF!</v>
      </c>
      <c r="I18" s="28" t="e">
        <f>SUMIF('Индексы по расценкам'!#REF!,$A18,'Индексы по расценкам'!J$14:J$27)</f>
        <v>#REF!</v>
      </c>
      <c r="J18" s="28" t="e">
        <f>SUMIF('Индексы по расценкам'!#REF!,$A18,'Индексы по расценкам'!K$14:K$27)</f>
        <v>#REF!</v>
      </c>
      <c r="K18" s="29" t="e">
        <f t="shared" si="0"/>
        <v>#REF!</v>
      </c>
      <c r="L18" s="29" t="e">
        <f t="shared" si="1"/>
        <v>#REF!</v>
      </c>
      <c r="M18" s="29" t="e">
        <f t="shared" si="2"/>
        <v>#REF!</v>
      </c>
      <c r="N18" s="29" t="e">
        <f t="shared" si="3"/>
        <v>#REF!</v>
      </c>
    </row>
    <row r="19" spans="1:14">
      <c r="A19" s="22">
        <f t="shared" si="4"/>
        <v>7</v>
      </c>
      <c r="B19" s="27" t="e">
        <f>TRIM(INDEX('Индексы по расценкам'!A$4:A$27,MATCH(A19,'Индексы по расценкам'!#REF!,0)-1))</f>
        <v>#REF!</v>
      </c>
      <c r="C19" s="28" t="e">
        <f>SUMIF('Индексы по расценкам'!#REF!,$A19,'Индексы по расценкам'!D$14:D$27)</f>
        <v>#REF!</v>
      </c>
      <c r="D19" s="28" t="e">
        <f>SUMIF('Индексы по расценкам'!#REF!,$A19,'Индексы по расценкам'!E$14:E$27)</f>
        <v>#REF!</v>
      </c>
      <c r="E19" s="28" t="e">
        <f>SUMIF('Индексы по расценкам'!#REF!,$A19,'Индексы по расценкам'!F$14:F$27)</f>
        <v>#REF!</v>
      </c>
      <c r="F19" s="28" t="e">
        <f>SUMIF('Индексы по расценкам'!#REF!,$A19,'Индексы по расценкам'!G$14:G$27)</f>
        <v>#REF!</v>
      </c>
      <c r="G19" s="28" t="e">
        <f>SUMIF('Индексы по расценкам'!#REF!,$A19,'Индексы по расценкам'!H$14:H$27)</f>
        <v>#REF!</v>
      </c>
      <c r="H19" s="28" t="e">
        <f>SUMIF('Индексы по расценкам'!#REF!,$A19,'Индексы по расценкам'!I$14:I$27)</f>
        <v>#REF!</v>
      </c>
      <c r="I19" s="28" t="e">
        <f>SUMIF('Индексы по расценкам'!#REF!,$A19,'Индексы по расценкам'!J$14:J$27)</f>
        <v>#REF!</v>
      </c>
      <c r="J19" s="28" t="e">
        <f>SUMIF('Индексы по расценкам'!#REF!,$A19,'Индексы по расценкам'!K$14:K$27)</f>
        <v>#REF!</v>
      </c>
      <c r="K19" s="29" t="e">
        <f t="shared" si="0"/>
        <v>#REF!</v>
      </c>
      <c r="L19" s="29" t="e">
        <f t="shared" si="1"/>
        <v>#REF!</v>
      </c>
      <c r="M19" s="29" t="e">
        <f t="shared" si="2"/>
        <v>#REF!</v>
      </c>
      <c r="N19" s="29" t="e">
        <f t="shared" si="3"/>
        <v>#REF!</v>
      </c>
    </row>
    <row r="20" spans="1:14">
      <c r="A20" s="22">
        <f t="shared" si="4"/>
        <v>8</v>
      </c>
      <c r="B20" s="27" t="e">
        <f>TRIM(INDEX('Индексы по расценкам'!A$4:A$27,MATCH(A20,'Индексы по расценкам'!#REF!,0)-1))</f>
        <v>#REF!</v>
      </c>
      <c r="C20" s="28" t="e">
        <f>SUMIF('Индексы по расценкам'!#REF!,$A20,'Индексы по расценкам'!D$14:D$27)</f>
        <v>#REF!</v>
      </c>
      <c r="D20" s="28" t="e">
        <f>SUMIF('Индексы по расценкам'!#REF!,$A20,'Индексы по расценкам'!E$14:E$27)</f>
        <v>#REF!</v>
      </c>
      <c r="E20" s="28" t="e">
        <f>SUMIF('Индексы по расценкам'!#REF!,$A20,'Индексы по расценкам'!F$14:F$27)</f>
        <v>#REF!</v>
      </c>
      <c r="F20" s="28" t="e">
        <f>SUMIF('Индексы по расценкам'!#REF!,$A20,'Индексы по расценкам'!G$14:G$27)</f>
        <v>#REF!</v>
      </c>
      <c r="G20" s="28" t="e">
        <f>SUMIF('Индексы по расценкам'!#REF!,$A20,'Индексы по расценкам'!H$14:H$27)</f>
        <v>#REF!</v>
      </c>
      <c r="H20" s="28" t="e">
        <f>SUMIF('Индексы по расценкам'!#REF!,$A20,'Индексы по расценкам'!I$14:I$27)</f>
        <v>#REF!</v>
      </c>
      <c r="I20" s="28" t="e">
        <f>SUMIF('Индексы по расценкам'!#REF!,$A20,'Индексы по расценкам'!J$14:J$27)</f>
        <v>#REF!</v>
      </c>
      <c r="J20" s="28" t="e">
        <f>SUMIF('Индексы по расценкам'!#REF!,$A20,'Индексы по расценкам'!K$14:K$27)</f>
        <v>#REF!</v>
      </c>
      <c r="K20" s="29" t="e">
        <f t="shared" si="0"/>
        <v>#REF!</v>
      </c>
      <c r="L20" s="29" t="e">
        <f t="shared" si="1"/>
        <v>#REF!</v>
      </c>
      <c r="M20" s="29" t="e">
        <f t="shared" si="2"/>
        <v>#REF!</v>
      </c>
      <c r="N20" s="29" t="e">
        <f t="shared" si="3"/>
        <v>#REF!</v>
      </c>
    </row>
    <row r="21" spans="1:14">
      <c r="A21" s="22">
        <f>A20+1</f>
        <v>9</v>
      </c>
      <c r="B21" s="27" t="e">
        <f>TRIM(INDEX('Индексы по расценкам'!A$4:A$27,MATCH(A21,'Индексы по расценкам'!#REF!,0)-1))</f>
        <v>#REF!</v>
      </c>
      <c r="C21" s="28" t="e">
        <f>SUMIF('Индексы по расценкам'!#REF!,$A21,'Индексы по расценкам'!D$14:D$27)</f>
        <v>#REF!</v>
      </c>
      <c r="D21" s="28" t="e">
        <f>SUMIF('Индексы по расценкам'!#REF!,$A21,'Индексы по расценкам'!E$14:E$27)</f>
        <v>#REF!</v>
      </c>
      <c r="E21" s="28" t="e">
        <f>SUMIF('Индексы по расценкам'!#REF!,$A21,'Индексы по расценкам'!F$14:F$27)</f>
        <v>#REF!</v>
      </c>
      <c r="F21" s="28" t="e">
        <f>SUMIF('Индексы по расценкам'!#REF!,$A21,'Индексы по расценкам'!G$14:G$27)</f>
        <v>#REF!</v>
      </c>
      <c r="G21" s="28" t="e">
        <f>SUMIF('Индексы по расценкам'!#REF!,$A21,'Индексы по расценкам'!H$14:H$27)</f>
        <v>#REF!</v>
      </c>
      <c r="H21" s="28" t="e">
        <f>SUMIF('Индексы по расценкам'!#REF!,$A21,'Индексы по расценкам'!I$14:I$27)</f>
        <v>#REF!</v>
      </c>
      <c r="I21" s="28" t="e">
        <f>SUMIF('Индексы по расценкам'!#REF!,$A21,'Индексы по расценкам'!J$14:J$27)</f>
        <v>#REF!</v>
      </c>
      <c r="J21" s="28" t="e">
        <f>SUMIF('Индексы по расценкам'!#REF!,$A21,'Индексы по расценкам'!K$14:K$27)</f>
        <v>#REF!</v>
      </c>
      <c r="K21" s="29" t="e">
        <f t="shared" si="0"/>
        <v>#REF!</v>
      </c>
      <c r="L21" s="29" t="e">
        <f t="shared" si="1"/>
        <v>#REF!</v>
      </c>
      <c r="M21" s="29" t="e">
        <f t="shared" si="2"/>
        <v>#REF!</v>
      </c>
      <c r="N21" s="29" t="e">
        <f t="shared" si="3"/>
        <v>#REF!</v>
      </c>
    </row>
    <row r="22" spans="1:14">
      <c r="A22" s="22">
        <f>A21+1</f>
        <v>10</v>
      </c>
      <c r="B22" s="27" t="e">
        <f>TRIM(INDEX('Индексы по расценкам'!A$4:A$27,MATCH(A22,'Индексы по расценкам'!#REF!,0)-1))</f>
        <v>#REF!</v>
      </c>
      <c r="C22" s="28" t="e">
        <f>SUMIF('Индексы по расценкам'!#REF!,$A22,'Индексы по расценкам'!D$14:D$27)</f>
        <v>#REF!</v>
      </c>
      <c r="D22" s="28" t="e">
        <f>SUMIF('Индексы по расценкам'!#REF!,$A22,'Индексы по расценкам'!E$14:E$27)</f>
        <v>#REF!</v>
      </c>
      <c r="E22" s="28" t="e">
        <f>SUMIF('Индексы по расценкам'!#REF!,$A22,'Индексы по расценкам'!F$14:F$27)</f>
        <v>#REF!</v>
      </c>
      <c r="F22" s="28" t="e">
        <f>SUMIF('Индексы по расценкам'!#REF!,$A22,'Индексы по расценкам'!G$14:G$27)</f>
        <v>#REF!</v>
      </c>
      <c r="G22" s="28" t="e">
        <f>SUMIF('Индексы по расценкам'!#REF!,$A22,'Индексы по расценкам'!H$14:H$27)</f>
        <v>#REF!</v>
      </c>
      <c r="H22" s="28" t="e">
        <f>SUMIF('Индексы по расценкам'!#REF!,$A22,'Индексы по расценкам'!I$14:I$27)</f>
        <v>#REF!</v>
      </c>
      <c r="I22" s="28" t="e">
        <f>SUMIF('Индексы по расценкам'!#REF!,$A22,'Индексы по расценкам'!J$14:J$27)</f>
        <v>#REF!</v>
      </c>
      <c r="J22" s="28" t="e">
        <f>SUMIF('Индексы по расценкам'!#REF!,$A22,'Индексы по расценкам'!K$14:K$27)</f>
        <v>#REF!</v>
      </c>
      <c r="K22" s="29" t="e">
        <f t="shared" si="0"/>
        <v>#REF!</v>
      </c>
      <c r="L22" s="29" t="e">
        <f t="shared" si="1"/>
        <v>#REF!</v>
      </c>
      <c r="M22" s="29" t="e">
        <f t="shared" si="2"/>
        <v>#REF!</v>
      </c>
      <c r="N22" s="29" t="e">
        <f t="shared" si="3"/>
        <v>#REF!</v>
      </c>
    </row>
    <row r="23" spans="1:14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>
      <c r="A24" s="82" t="s">
        <v>11</v>
      </c>
      <c r="B24" s="82"/>
      <c r="C24" s="31">
        <v>100840.93</v>
      </c>
      <c r="D24" s="31">
        <v>78053.919999999998</v>
      </c>
      <c r="E24" s="31">
        <v>7525.38</v>
      </c>
      <c r="F24" s="31">
        <v>15261.63</v>
      </c>
      <c r="G24" s="32">
        <v>865373.93</v>
      </c>
      <c r="H24" s="32">
        <v>756040.15</v>
      </c>
      <c r="I24" s="32">
        <v>43822.81</v>
      </c>
      <c r="J24" s="32">
        <v>65510.97</v>
      </c>
      <c r="K24" s="33">
        <f>IF(G24&lt;&gt;0,G24/C24,"-")</f>
        <v>8.5815742675122113</v>
      </c>
      <c r="L24" s="33">
        <f>IF(H24&lt;&gt;0,H24/D24,"-")</f>
        <v>9.6861265904390201</v>
      </c>
      <c r="M24" s="33">
        <f>IF(I24&lt;&gt;0,I24/E24,"-")</f>
        <v>5.8233351671277722</v>
      </c>
      <c r="N24" s="33">
        <f>IF(J24&lt;&gt;0,J24/F24,"-")</f>
        <v>4.292527731310483</v>
      </c>
    </row>
  </sheetData>
  <autoFilter ref="A12:N18"/>
  <mergeCells count="6">
    <mergeCell ref="C10:F10"/>
    <mergeCell ref="G10:J10"/>
    <mergeCell ref="K10:N10"/>
    <mergeCell ref="A24:B24"/>
    <mergeCell ref="A10:A11"/>
    <mergeCell ref="B10:B11"/>
  </mergeCells>
  <phoneticPr fontId="15" type="noConversion"/>
  <pageMargins left="0.2" right="0.27" top="0.47" bottom="0.52" header="0.2" footer="0.24"/>
  <pageSetup paperSize="9" scale="80" orientation="landscape" r:id="rId1"/>
  <headerFooter alignWithMargins="0">
    <oddFooter>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Индексы по расценкам</vt:lpstr>
      <vt:lpstr>Индексы по разделам и смете</vt:lpstr>
      <vt:lpstr>'Индексы по расценкам'!Область_печати</vt:lpstr>
    </vt:vector>
  </TitlesOfParts>
  <Company>Центр "Гранд"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Соседко Алексей, Волченков Сергей</dc:creator>
  <dc:description>Шаблон для создания пользовательских документов с готовыми примечаниями и описанием переменных (констант) и их источника</dc:description>
  <cp:lastModifiedBy>терешкина</cp:lastModifiedBy>
  <cp:lastPrinted>2015-05-27T09:59:27Z</cp:lastPrinted>
  <dcterms:created xsi:type="dcterms:W3CDTF">2004-03-31T11:09:00Z</dcterms:created>
  <dcterms:modified xsi:type="dcterms:W3CDTF">2015-06-01T06:42:02Z</dcterms:modified>
</cp:coreProperties>
</file>